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<sst xmlns="http://schemas.openxmlformats.org/spreadsheetml/2006/main" count="85" uniqueCount="78">
  <si>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媒体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营销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舆情分析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</si>
  <si>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</si>
  <si>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</si>
  <si>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媒体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营销行业「舆情分析」场景。品牌相关信息散落全网，人工监测覆盖有限，负面发酵后才被动应对。本方案全网实时采集与情感研判，负面线索分钟级预警，自动生成日报周报与危机应对建议。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</si>
  <si>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</si>
  <si>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</si>
  <si>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</si>
  <si>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057-industry-</t>
    </r>
    <r>
      <rPr>
        <sz val="11"/>
        <color rgb="FF000000"/>
        <rFont val="Noto Sans CJK SC"/>
        <family val="2"/>
      </rPr>
      <t xml:space="preserve">媒体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营销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舆情分析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</si>
  <si>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</si>
  <si>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</si>
  <si>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</si>
  <si>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</si>
  <si>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</si>
  <si>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遵循《广告法》与平台内容安全规范，杜绝绝对化用语与虚假宣传，素材版权来源可追溯。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生成内容须经内容负责人与法务审核后对外发布。</t>
    </r>
  </si>
  <si>
    <t xml:space="preserve">监测主题研判效率统计（示例数据）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</si>
  <si>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</si>
  <si>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</si>
  <si>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</si>
  <si>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</si>
  <si>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</si>
  <si>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</si>
  <si>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</si>
  <si>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</si>
  <si>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监测主题</t>
  </si>
  <si>
    <t xml:space="preserve">主要来源</t>
  </si>
  <si>
    <r>
      <rPr>
        <b val="true"/>
        <sz val="11"/>
        <color rgb="FFFFFFFF"/>
        <rFont val="Noto Sans CJK SC"/>
        <family val="2"/>
      </rPr>
      <t xml:space="preserve">日均信息量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千条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</si>
  <si>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人工研判耗时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日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</si>
  <si>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研判耗时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日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</si>
  <si>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品牌提及</t>
  </si>
  <si>
    <t xml:space="preserve">微博</t>
  </si>
  <si>
    <t xml:space="preserve">产品质量反馈</t>
  </si>
  <si>
    <t xml:space="preserve">新闻媒体</t>
  </si>
  <si>
    <t xml:space="preserve">高管言论关注</t>
  </si>
  <si>
    <t xml:space="preserve">抖音</t>
  </si>
  <si>
    <t xml:space="preserve">竞品动态</t>
  </si>
  <si>
    <t xml:space="preserve">行业政策</t>
  </si>
  <si>
    <t xml:space="preserve">活动传播效果</t>
  </si>
  <si>
    <t xml:space="preserve">售后服务口碑</t>
  </si>
  <si>
    <t xml:space="preserve">危机事件线索</t>
  </si>
  <si>
    <t xml:space="preserve">注：上表为虚构示例数据，复用时请整行替换为本单位真实数据，行数增减需同步调整“分析计算”与“校验”表公式范围。</t>
  </si>
  <si>
    <t xml:space="preserve">舆情分析效果测算（公式区，请勿手工覆盖）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</si>
  <si>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改善量（人工研判耗时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日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研判耗时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日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</si>
  <si>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研判效率提升率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</si>
  <si>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</si>
  <si>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</si>
  <si>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</si>
  <si>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</si>
  <si>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</si>
  <si>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</si>
  <si>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</si>
  <si>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</si>
  <si>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</si>
  <si>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</si>
  <si>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</si>
  <si>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</si>
  <si>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</si>
  <si>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</si>
  <si>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</si>
  <si>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</si>
  <si>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</si>
  <si>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</si>
  <si>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</si>
  <si>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</si>
  <si>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</si>
  <si>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</si>
  <si>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监测主题研判效率统计（示例数据）——基准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</si>
  <si>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</si>
  <si>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</si>
  <si>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</si>
  <si>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</si>
  <si>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</si>
  <si>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负面识别时效</t>
  </si>
  <si>
    <t xml:space="preserve">分钟</t>
  </si>
  <si>
    <t xml:space="preserve">情感判定准确率</t>
  </si>
  <si>
    <t xml:space="preserve">%</t>
  </si>
  <si>
    <t xml:space="preserve">日报产出时间</t>
  </si>
  <si>
    <t xml:space="preserve">小时</t>
  </si>
  <si>
    <t xml:space="preserve">危机响应时长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</si>
</sst>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人工研判耗时(小时/日) 与 AI研判耗时(小时/日)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人工研判耗时(小时/日)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品牌提及</c:v>
                </c:pt>
                <c:pt idx="1">
                  <c:v>产品质量反馈</c:v>
                </c:pt>
                <c:pt idx="2">
                  <c:v>高管言论关注</c:v>
                </c:pt>
                <c:pt idx="3">
                  <c:v>竞品动态</c:v>
                </c:pt>
                <c:pt idx="4">
                  <c:v>行业政策</c:v>
                </c:pt>
                <c:pt idx="5">
                  <c:v>活动传播效果</c:v>
                </c:pt>
                <c:pt idx="6">
                  <c:v>售后服务口碑</c:v>
                </c:pt>
                <c:pt idx="7">
                  <c:v>危机事件线索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8.7</c:v>
                </c:pt>
                <c:pt idx="1">
                  <c:v>11.8</c:v>
                </c:pt>
                <c:pt idx="2">
                  <c:v>10.7</c:v>
                </c:pt>
                <c:pt idx="3">
                  <c:v>8.1</c:v>
                </c:pt>
                <c:pt idx="4">
                  <c:v>11.8</c:v>
                </c:pt>
                <c:pt idx="5">
                  <c:v>9.5</c:v>
                </c:pt>
                <c:pt idx="6">
                  <c:v>5.1</c:v>
                </c:pt>
                <c:pt idx="7">
                  <c:v>11.9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AI研判耗时(小时/日)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品牌提及</c:v>
                </c:pt>
                <c:pt idx="1">
                  <c:v>产品质量反馈</c:v>
                </c:pt>
                <c:pt idx="2">
                  <c:v>高管言论关注</c:v>
                </c:pt>
                <c:pt idx="3">
                  <c:v>竞品动态</c:v>
                </c:pt>
                <c:pt idx="4">
                  <c:v>行业政策</c:v>
                </c:pt>
                <c:pt idx="5">
                  <c:v>活动传播效果</c:v>
                </c:pt>
                <c:pt idx="6">
                  <c:v>售后服务口碑</c:v>
                </c:pt>
                <c:pt idx="7">
                  <c:v>危机事件线索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1.3</c:v>
                </c:pt>
                <c:pt idx="1">
                  <c:v>2.3</c:v>
                </c:pt>
                <c:pt idx="2">
                  <c:v>2.2</c:v>
                </c:pt>
                <c:pt idx="3">
                  <c:v>1.9</c:v>
                </c:pt>
                <c:pt idx="4">
                  <c:v>2.9</c:v>
                </c:pt>
                <c:pt idx="5">
                  <c:v>2.2</c:v>
                </c:pt>
                <c:pt idx="6">
                  <c:v>0.9</c:v>
                </c:pt>
                <c:pt idx="7">
                  <c:v>3.2</c:v>
                </c:pt>
              </c:numCache>
            </c:numRef>
          </c:val>
        </c:ser>
        <c:gapWidth val="150"/>
        <c:overlap val="0"/>
        <c:axId val="63340871"/>
        <c:axId val="3686610"/>
      </c:barChart>
      <c:catAx>
        <c:axId val="6334087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监测主题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86610"/>
        <c:crosses val="autoZero"/>
        <c:auto val="1"/>
        <c:lblAlgn val="ctr"/>
        <c:lblOffset val="100"/>
        <c:noMultiLvlLbl val="0"/>
      </c:catAx>
      <c:valAx>
        <c:axId val="368661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34087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负面识别时效</c:v>
                </c:pt>
                <c:pt idx="1">
                  <c:v>情感判定准确率</c:v>
                </c:pt>
                <c:pt idx="2">
                  <c:v>日报产出时间</c:v>
                </c:pt>
                <c:pt idx="3">
                  <c:v>危机响应时长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240</c:v>
                </c:pt>
                <c:pt idx="1">
                  <c:v>70</c:v>
                </c:pt>
                <c:pt idx="2">
                  <c:v>6</c:v>
                </c:pt>
                <c:pt idx="3">
                  <c:v>12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负面识别时效</c:v>
                </c:pt>
                <c:pt idx="1">
                  <c:v>情感判定准确率</c:v>
                </c:pt>
                <c:pt idx="2">
                  <c:v>日报产出时间</c:v>
                </c:pt>
                <c:pt idx="3">
                  <c:v>危机响应时长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10</c:v>
                </c:pt>
                <c:pt idx="1">
                  <c:v>92</c:v>
                </c:pt>
                <c:pt idx="2">
                  <c:v>0.5</c:v>
                </c:pt>
                <c:pt idx="3">
                  <c:v>2</c:v>
                </c:pt>
              </c:numCache>
            </c:numRef>
          </c:val>
        </c:ser>
        <c:gapWidth val="150"/>
        <c:overlap val="0"/>
        <c:axId val="24658894"/>
        <c:axId val="65580486"/>
      </c:barChart>
      <c:catAx>
        <c:axId val="246588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580486"/>
        <c:crosses val="autoZero"/>
        <c:auto val="1"/>
        <c:lblAlgn val="ctr"/>
        <c:lblOffset val="100"/>
        <c:noMultiLvlLbl val="0"/>
      </c:catAx>
      <c:valAx>
        <c:axId val="6558048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65889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24</v>
      </c>
      <c r="D10" s="14" t="n">
        <v>8.7</v>
      </c>
      <c r="E10" s="14" t="n">
        <v>1.3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21</v>
      </c>
      <c r="D11" s="14" t="n">
        <v>11.8</v>
      </c>
      <c r="E11" s="14" t="n">
        <v>2.3</v>
      </c>
    </row>
    <row r="12" customFormat="false" ht="15" hidden="false" customHeight="false" outlineLevel="0" collapsed="false">
      <c r="A12" s="12" t="s">
        <v>32</v>
      </c>
      <c r="B12" s="12" t="s">
        <v>33</v>
      </c>
      <c r="C12" s="13" t="n">
        <v>41</v>
      </c>
      <c r="D12" s="14" t="n">
        <v>10.7</v>
      </c>
      <c r="E12" s="14" t="n">
        <v>2.2</v>
      </c>
    </row>
    <row r="13" customFormat="false" ht="15" hidden="false" customHeight="false" outlineLevel="0" collapsed="false">
      <c r="A13" s="12" t="s">
        <v>34</v>
      </c>
      <c r="B13" s="12" t="s">
        <v>31</v>
      </c>
      <c r="C13" s="13" t="n">
        <v>11</v>
      </c>
      <c r="D13" s="14" t="n">
        <v>8.1</v>
      </c>
      <c r="E13" s="14" t="n">
        <v>1.9</v>
      </c>
    </row>
    <row r="14" customFormat="false" ht="15" hidden="false" customHeight="false" outlineLevel="0" collapsed="false">
      <c r="A14" s="12" t="s">
        <v>35</v>
      </c>
      <c r="B14" s="12" t="s">
        <v>33</v>
      </c>
      <c r="C14" s="13" t="n">
        <v>26</v>
      </c>
      <c r="D14" s="14" t="n">
        <v>11.8</v>
      </c>
      <c r="E14" s="14" t="n">
        <v>2.9</v>
      </c>
    </row>
    <row r="15" customFormat="false" ht="15" hidden="false" customHeight="false" outlineLevel="0" collapsed="false">
      <c r="A15" s="12" t="s">
        <v>36</v>
      </c>
      <c r="B15" s="12" t="s">
        <v>31</v>
      </c>
      <c r="C15" s="13" t="n">
        <v>38</v>
      </c>
      <c r="D15" s="14" t="n">
        <v>9.5</v>
      </c>
      <c r="E15" s="14" t="n">
        <v>2.2</v>
      </c>
    </row>
    <row r="16" customFormat="false" ht="15" hidden="false" customHeight="false" outlineLevel="0" collapsed="false">
      <c r="A16" s="12" t="s">
        <v>37</v>
      </c>
      <c r="B16" s="12" t="s">
        <v>31</v>
      </c>
      <c r="C16" s="13" t="n">
        <v>40</v>
      </c>
      <c r="D16" s="14" t="n">
        <v>5.1</v>
      </c>
      <c r="E16" s="14" t="n">
        <v>0.9</v>
      </c>
    </row>
    <row r="17" customFormat="false" ht="15" hidden="false" customHeight="false" outlineLevel="0" collapsed="false">
      <c r="A17" s="12" t="s">
        <v>38</v>
      </c>
      <c r="B17" s="12" t="s">
        <v>33</v>
      </c>
      <c r="C17" s="13" t="n">
        <v>36</v>
      </c>
      <c r="D17" s="14" t="n">
        <v>11.9</v>
      </c>
      <c r="E17" s="14" t="n">
        <v>3.2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品牌提及</v>
      </c>
      <c r="B4" s="16" t="n">
        <f aca="false">参数与输入!D10-参数与输入!E10</f>
        <v>7.4</v>
      </c>
      <c r="C4" s="17" t="n">
        <f aca="false">IF(参数与输入!D10=0,0,B4/参数与输入!D10)</f>
        <v>0.850574712643678</v>
      </c>
      <c r="D4" s="18" t="str">
        <f aca="false">IF(C4&gt;=参数与输入!$B$5,"达标","关注")</f>
        <v>达标</v>
      </c>
      <c r="E4" s="18" t="n">
        <f aca="false">RANK(C4,$C$4:$C$11)</f>
        <v>1</v>
      </c>
    </row>
    <row r="5" customFormat="false" ht="15" hidden="false" customHeight="false" outlineLevel="0" collapsed="false">
      <c r="A5" s="15" t="str">
        <f aca="false">参数与输入!A11</f>
        <v>产品质量反馈</v>
      </c>
      <c r="B5" s="16" t="n">
        <f aca="false">参数与输入!D11-参数与输入!E11</f>
        <v>9.5</v>
      </c>
      <c r="C5" s="17" t="n">
        <f aca="false">IF(参数与输入!D11=0,0,B5/参数与输入!D11)</f>
        <v>0.805084745762712</v>
      </c>
      <c r="D5" s="18" t="str">
        <f aca="false">IF(C5&gt;=参数与输入!$B$5,"达标","关注")</f>
        <v>达标</v>
      </c>
      <c r="E5" s="18" t="n">
        <f aca="false">RANK(C5,$C$4:$C$11)</f>
        <v>3</v>
      </c>
    </row>
    <row r="6" customFormat="false" ht="15" hidden="false" customHeight="false" outlineLevel="0" collapsed="false">
      <c r="A6" s="15" t="str">
        <f aca="false">参数与输入!A12</f>
        <v>高管言论关注</v>
      </c>
      <c r="B6" s="16" t="n">
        <f aca="false">参数与输入!D12-参数与输入!E12</f>
        <v>8.5</v>
      </c>
      <c r="C6" s="17" t="n">
        <f aca="false">IF(参数与输入!D12=0,0,B6/参数与输入!D12)</f>
        <v>0.794392523364486</v>
      </c>
      <c r="D6" s="18" t="str">
        <f aca="false">IF(C6&gt;=参数与输入!$B$5,"达标","关注")</f>
        <v>达标</v>
      </c>
      <c r="E6" s="18" t="n">
        <f aca="false">RANK(C6,$C$4:$C$11)</f>
        <v>4</v>
      </c>
    </row>
    <row r="7" customFormat="false" ht="15" hidden="false" customHeight="false" outlineLevel="0" collapsed="false">
      <c r="A7" s="15" t="str">
        <f aca="false">参数与输入!A13</f>
        <v>竞品动态</v>
      </c>
      <c r="B7" s="16" t="n">
        <f aca="false">参数与输入!D13-参数与输入!E13</f>
        <v>6.2</v>
      </c>
      <c r="C7" s="17" t="n">
        <f aca="false">IF(参数与输入!D13=0,0,B7/参数与输入!D13)</f>
        <v>0.765432098765432</v>
      </c>
      <c r="D7" s="18" t="str">
        <f aca="false">IF(C7&gt;=参数与输入!$B$5,"达标","关注")</f>
        <v>达标</v>
      </c>
      <c r="E7" s="18" t="n">
        <f aca="false">RANK(C7,$C$4:$C$11)</f>
        <v>6</v>
      </c>
    </row>
    <row r="8" customFormat="false" ht="15" hidden="false" customHeight="false" outlineLevel="0" collapsed="false">
      <c r="A8" s="15" t="str">
        <f aca="false">参数与输入!A14</f>
        <v>行业政策</v>
      </c>
      <c r="B8" s="16" t="n">
        <f aca="false">参数与输入!D14-参数与输入!E14</f>
        <v>8.9</v>
      </c>
      <c r="C8" s="17" t="n">
        <f aca="false">IF(参数与输入!D14=0,0,B8/参数与输入!D14)</f>
        <v>0.754237288135593</v>
      </c>
      <c r="D8" s="18" t="str">
        <f aca="false">IF(C8&gt;=参数与输入!$B$5,"达标","关注")</f>
        <v>达标</v>
      </c>
      <c r="E8" s="18" t="n">
        <f aca="false">RANK(C8,$C$4:$C$11)</f>
        <v>7</v>
      </c>
    </row>
    <row r="9" customFormat="false" ht="15" hidden="false" customHeight="false" outlineLevel="0" collapsed="false">
      <c r="A9" s="15" t="str">
        <f aca="false">参数与输入!A15</f>
        <v>活动传播效果</v>
      </c>
      <c r="B9" s="16" t="n">
        <f aca="false">参数与输入!D15-参数与输入!E15</f>
        <v>7.3</v>
      </c>
      <c r="C9" s="17" t="n">
        <f aca="false">IF(参数与输入!D15=0,0,B9/参数与输入!D15)</f>
        <v>0.768421052631579</v>
      </c>
      <c r="D9" s="18" t="str">
        <f aca="false">IF(C9&gt;=参数与输入!$B$5,"达标","关注")</f>
        <v>达标</v>
      </c>
      <c r="E9" s="18" t="n">
        <f aca="false">RANK(C9,$C$4:$C$11)</f>
        <v>5</v>
      </c>
    </row>
    <row r="10" customFormat="false" ht="15" hidden="false" customHeight="false" outlineLevel="0" collapsed="false">
      <c r="A10" s="15" t="str">
        <f aca="false">参数与输入!A16</f>
        <v>售后服务口碑</v>
      </c>
      <c r="B10" s="16" t="n">
        <f aca="false">参数与输入!D16-参数与输入!E16</f>
        <v>4.2</v>
      </c>
      <c r="C10" s="17" t="n">
        <f aca="false">IF(参数与输入!D16=0,0,B10/参数与输入!D16)</f>
        <v>0.823529411764706</v>
      </c>
      <c r="D10" s="18" t="str">
        <f aca="false">IF(C10&gt;=参数与输入!$B$5,"达标","关注")</f>
        <v>达标</v>
      </c>
      <c r="E10" s="18" t="n">
        <f aca="false">RANK(C10,$C$4:$C$11)</f>
        <v>2</v>
      </c>
    </row>
    <row r="11" customFormat="false" ht="15" hidden="false" customHeight="false" outlineLevel="0" collapsed="false">
      <c r="A11" s="15" t="str">
        <f aca="false">参数与输入!A17</f>
        <v>危机事件线索</v>
      </c>
      <c r="B11" s="16" t="n">
        <f aca="false">参数与输入!D17-参数与输入!E17</f>
        <v>8.7</v>
      </c>
      <c r="C11" s="17" t="n">
        <f aca="false">IF(参数与输入!D17=0,0,B11/参数与输入!D17)</f>
        <v>0.73109243697479</v>
      </c>
      <c r="D11" s="18" t="str">
        <f aca="false">IF(C11&gt;=参数与输入!$B$5,"达标","关注")</f>
        <v>达标</v>
      </c>
      <c r="E11" s="18" t="n">
        <f aca="false">RANK(C11,$C$4:$C$11)</f>
        <v>8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60.7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0.786595533755372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0.850574712643678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0.73109243697479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728.4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240</v>
      </c>
      <c r="D32" s="12" t="n">
        <v>10</v>
      </c>
    </row>
    <row r="33" customFormat="false" ht="15" hidden="false" customHeight="false" outlineLevel="0" collapsed="false">
      <c r="A33" s="22" t="s">
        <v>73</v>
      </c>
      <c r="B33" s="24" t="s">
        <v>74</v>
      </c>
      <c r="C33" s="12" t="n">
        <v>70</v>
      </c>
      <c r="D33" s="12" t="n">
        <v>92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6</v>
      </c>
      <c r="D34" s="12" t="n">
        <v>0.5</v>
      </c>
    </row>
    <row r="35" customFormat="false" ht="15" hidden="false" customHeight="false" outlineLevel="0" collapsed="false">
      <c r="A35" s="22" t="s">
        <v>77</v>
      </c>
      <c r="B35" s="22" t="s">
        <v>76</v>
      </c>
      <c r="C35" s="12" t="n">
        <v>12</v>
      </c>
      <c r="D35" s="12" t="n"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