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<sst xmlns="http://schemas.openxmlformats.org/spreadsheetml/2006/main" count="85" uniqueCount="79">
  <si>
    <r>
      <rPr>
        <b val="true"/>
        <sz val="16"/>
        <rFont val="Noto Sans CJK SC"/>
        <family val="2"/>
      </rPr>
      <t xml:space="preserve">法律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财税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法规检索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</si>
  <si>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</si>
  <si>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</si>
  <si>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法律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财税行业「法规检索」场景。法律与税收法规更新频繁，人工检索费时且易引用失效条文。本方案提供语义化法规检索与时效校验，按争议焦点聚合法条、案例与解读，自动生成检索备忘录初稿。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</si>
  <si>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</si>
  <si>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</si>
  <si>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</si>
  <si>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050-industry-</t>
    </r>
    <r>
      <rPr>
        <sz val="11"/>
        <color rgb="FF000000"/>
        <rFont val="Noto Sans CJK SC"/>
        <family val="2"/>
      </rPr>
      <t xml:space="preserve">法律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财税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法规检索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</si>
  <si>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</si>
  <si>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</si>
  <si>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</si>
  <si>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</si>
  <si>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</si>
  <si>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遵守执业规范与客户保密义务，法规与税收政策具有时效性，引用前须核对现行有效版本。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分析仅作专业辅助，法律意见与涉税结论须由执业律师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税务师最终把关。</t>
    </r>
  </si>
  <si>
    <t xml:space="preserve">检索主题耗时统计（示例数据）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</si>
  <si>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</si>
  <si>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</si>
  <si>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</si>
  <si>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</si>
  <si>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</si>
  <si>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</si>
  <si>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</si>
  <si>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</si>
  <si>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检索主题</t>
  </si>
  <si>
    <t xml:space="preserve">法规层级</t>
  </si>
  <si>
    <t xml:space="preserve">月检索次数</t>
  </si>
  <si>
    <r>
      <rPr>
        <b val="true"/>
        <sz val="11"/>
        <color rgb="FFFFFFFF"/>
        <rFont val="Noto Sans CJK SC"/>
        <family val="2"/>
      </rPr>
      <t xml:space="preserve">人工检索耗时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</si>
  <si>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检索耗时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</si>
  <si>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数据合规</t>
  </si>
  <si>
    <t xml:space="preserve">行政法规</t>
  </si>
  <si>
    <t xml:space="preserve">劳动争议</t>
  </si>
  <si>
    <t xml:space="preserve">部门规章</t>
  </si>
  <si>
    <t xml:space="preserve">知识产权</t>
  </si>
  <si>
    <t xml:space="preserve">税务稽查应对</t>
  </si>
  <si>
    <t xml:space="preserve">法律</t>
  </si>
  <si>
    <t xml:space="preserve">反垄断合规</t>
  </si>
  <si>
    <t xml:space="preserve">涉外贸易合规</t>
  </si>
  <si>
    <t xml:space="preserve">公司治理</t>
  </si>
  <si>
    <t xml:space="preserve">环保行政处罚</t>
  </si>
  <si>
    <t xml:space="preserve">注：上表为虚构示例数据，复用时请整行替换为本单位真实数据，行数增减需同步调整“分析计算”与“校验”表公式范围。</t>
  </si>
  <si>
    <t xml:space="preserve">法规检索效果测算（公式区，请勿手工覆盖）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</si>
  <si>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改善量（人工检索耗时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检索耗时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</si>
  <si>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检索效率提升率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</si>
  <si>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</si>
  <si>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</si>
  <si>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</si>
  <si>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</si>
  <si>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</si>
  <si>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</si>
  <si>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</si>
  <si>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</si>
  <si>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</si>
  <si>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</si>
  <si>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</si>
  <si>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</si>
  <si>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</si>
  <si>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</si>
  <si>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</si>
  <si>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</si>
  <si>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</si>
  <si>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</si>
  <si>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</si>
  <si>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</si>
  <si>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</si>
  <si>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</si>
  <si>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检索主题耗时统计（示例数据）——基准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</si>
  <si>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</si>
  <si>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</si>
  <si>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</si>
  <si>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</si>
  <si>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</si>
  <si>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单次检索耗时</t>
  </si>
  <si>
    <t xml:space="preserve">分钟</t>
  </si>
  <si>
    <t xml:space="preserve">相关性命中率</t>
  </si>
  <si>
    <t xml:space="preserve">%</t>
  </si>
  <si>
    <t xml:space="preserve">失效条文引用差错</t>
  </si>
  <si>
    <r>
      <rPr>
        <sz val="11"/>
        <color rgb="FF000000"/>
        <rFont val="Noto Sans CJK SC"/>
        <family val="2"/>
      </rPr>
      <t xml:space="preserve">起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季</t>
    </r>
  </si>
  <si>
    <t xml:space="preserve">研究备忘录产出</t>
  </si>
  <si>
    <r>
      <rPr>
        <sz val="11"/>
        <color rgb="FF000000"/>
        <rFont val="Noto Sans CJK SC"/>
        <family val="2"/>
      </rPr>
      <t xml:space="preserve">篇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月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</si>
</sst>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人工检索耗时(分钟/次) 与 AI检索耗时(分钟/次)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人工检索耗时(分钟/次)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数据合规</c:v>
                </c:pt>
                <c:pt idx="1">
                  <c:v>劳动争议</c:v>
                </c:pt>
                <c:pt idx="2">
                  <c:v>知识产权</c:v>
                </c:pt>
                <c:pt idx="3">
                  <c:v>税务稽查应对</c:v>
                </c:pt>
                <c:pt idx="4">
                  <c:v>反垄断合规</c:v>
                </c:pt>
                <c:pt idx="5">
                  <c:v>涉外贸易合规</c:v>
                </c:pt>
                <c:pt idx="6">
                  <c:v>公司治理</c:v>
                </c:pt>
                <c:pt idx="7">
                  <c:v>环保行政处罚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49</c:v>
                </c:pt>
                <c:pt idx="1">
                  <c:v>75</c:v>
                </c:pt>
                <c:pt idx="2">
                  <c:v>40</c:v>
                </c:pt>
                <c:pt idx="3">
                  <c:v>79</c:v>
                </c:pt>
                <c:pt idx="4">
                  <c:v>37</c:v>
                </c:pt>
                <c:pt idx="5">
                  <c:v>83</c:v>
                </c:pt>
                <c:pt idx="6">
                  <c:v>70</c:v>
                </c:pt>
                <c:pt idx="7">
                  <c:v>79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AI检索耗时(分钟/次)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数据合规</c:v>
                </c:pt>
                <c:pt idx="1">
                  <c:v>劳动争议</c:v>
                </c:pt>
                <c:pt idx="2">
                  <c:v>知识产权</c:v>
                </c:pt>
                <c:pt idx="3">
                  <c:v>税务稽查应对</c:v>
                </c:pt>
                <c:pt idx="4">
                  <c:v>反垄断合规</c:v>
                </c:pt>
                <c:pt idx="5">
                  <c:v>涉外贸易合规</c:v>
                </c:pt>
                <c:pt idx="6">
                  <c:v>公司治理</c:v>
                </c:pt>
                <c:pt idx="7">
                  <c:v>环保行政处罚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11.4</c:v>
                </c:pt>
                <c:pt idx="1">
                  <c:v>11.2</c:v>
                </c:pt>
                <c:pt idx="2">
                  <c:v>7.3</c:v>
                </c:pt>
                <c:pt idx="3">
                  <c:v>19.5</c:v>
                </c:pt>
                <c:pt idx="4">
                  <c:v>9.1</c:v>
                </c:pt>
                <c:pt idx="5">
                  <c:v>13.6</c:v>
                </c:pt>
                <c:pt idx="6">
                  <c:v>15.7</c:v>
                </c:pt>
                <c:pt idx="7">
                  <c:v>8</c:v>
                </c:pt>
              </c:numCache>
            </c:numRef>
          </c:val>
        </c:ser>
        <c:gapWidth val="150"/>
        <c:overlap val="0"/>
        <c:axId val="36867938"/>
        <c:axId val="29902947"/>
      </c:barChart>
      <c:catAx>
        <c:axId val="3686793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检索主题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902947"/>
        <c:crosses val="autoZero"/>
        <c:auto val="1"/>
        <c:lblAlgn val="ctr"/>
        <c:lblOffset val="100"/>
        <c:noMultiLvlLbl val="0"/>
      </c:catAx>
      <c:valAx>
        <c:axId val="2990294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86793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单次检索耗时</c:v>
                </c:pt>
                <c:pt idx="1">
                  <c:v>相关性命中率</c:v>
                </c:pt>
                <c:pt idx="2">
                  <c:v>失效条文引用差错</c:v>
                </c:pt>
                <c:pt idx="3">
                  <c:v>研究备忘录产出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45</c:v>
                </c:pt>
                <c:pt idx="1">
                  <c:v>60</c:v>
                </c:pt>
                <c:pt idx="2">
                  <c:v>4</c:v>
                </c:pt>
                <c:pt idx="3">
                  <c:v>6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单次检索耗时</c:v>
                </c:pt>
                <c:pt idx="1">
                  <c:v>相关性命中率</c:v>
                </c:pt>
                <c:pt idx="2">
                  <c:v>失效条文引用差错</c:v>
                </c:pt>
                <c:pt idx="3">
                  <c:v>研究备忘录产出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6</c:v>
                </c:pt>
                <c:pt idx="1">
                  <c:v>92</c:v>
                </c:pt>
                <c:pt idx="2">
                  <c:v>0</c:v>
                </c:pt>
                <c:pt idx="3">
                  <c:v>20</c:v>
                </c:pt>
              </c:numCache>
            </c:numRef>
          </c:val>
        </c:ser>
        <c:gapWidth val="150"/>
        <c:overlap val="0"/>
        <c:axId val="23310829"/>
        <c:axId val="43597163"/>
      </c:barChart>
      <c:catAx>
        <c:axId val="233108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597163"/>
        <c:crosses val="autoZero"/>
        <c:auto val="1"/>
        <c:lblAlgn val="ctr"/>
        <c:lblOffset val="100"/>
        <c:noMultiLvlLbl val="0"/>
      </c:catAx>
      <c:valAx>
        <c:axId val="4359716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31082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176</v>
      </c>
      <c r="D10" s="14" t="n">
        <v>49</v>
      </c>
      <c r="E10" s="14" t="n">
        <v>11.4</v>
      </c>
    </row>
    <row r="11" customFormat="false" ht="15" hidden="false" customHeight="false" outlineLevel="0" collapsed="false">
      <c r="A11" s="12" t="s">
        <v>30</v>
      </c>
      <c r="B11" s="12" t="s">
        <v>31</v>
      </c>
      <c r="C11" s="13" t="n">
        <v>282</v>
      </c>
      <c r="D11" s="14" t="n">
        <v>75</v>
      </c>
      <c r="E11" s="14" t="n">
        <v>11.2</v>
      </c>
    </row>
    <row r="12" customFormat="false" ht="15" hidden="false" customHeight="false" outlineLevel="0" collapsed="false">
      <c r="A12" s="12" t="s">
        <v>32</v>
      </c>
      <c r="B12" s="12" t="s">
        <v>31</v>
      </c>
      <c r="C12" s="13" t="n">
        <v>202</v>
      </c>
      <c r="D12" s="14" t="n">
        <v>40</v>
      </c>
      <c r="E12" s="14" t="n">
        <v>7.3</v>
      </c>
    </row>
    <row r="13" customFormat="false" ht="15" hidden="false" customHeight="false" outlineLevel="0" collapsed="false">
      <c r="A13" s="12" t="s">
        <v>33</v>
      </c>
      <c r="B13" s="12" t="s">
        <v>34</v>
      </c>
      <c r="C13" s="13" t="n">
        <v>217</v>
      </c>
      <c r="D13" s="14" t="n">
        <v>79</v>
      </c>
      <c r="E13" s="14" t="n">
        <v>19.5</v>
      </c>
    </row>
    <row r="14" customFormat="false" ht="15" hidden="false" customHeight="false" outlineLevel="0" collapsed="false">
      <c r="A14" s="12" t="s">
        <v>35</v>
      </c>
      <c r="B14" s="12" t="s">
        <v>29</v>
      </c>
      <c r="C14" s="13" t="n">
        <v>153</v>
      </c>
      <c r="D14" s="14" t="n">
        <v>37</v>
      </c>
      <c r="E14" s="14" t="n">
        <v>9.1</v>
      </c>
    </row>
    <row r="15" customFormat="false" ht="15" hidden="false" customHeight="false" outlineLevel="0" collapsed="false">
      <c r="A15" s="12" t="s">
        <v>36</v>
      </c>
      <c r="B15" s="12" t="s">
        <v>29</v>
      </c>
      <c r="C15" s="13" t="n">
        <v>349</v>
      </c>
      <c r="D15" s="14" t="n">
        <v>83</v>
      </c>
      <c r="E15" s="14" t="n">
        <v>13.6</v>
      </c>
    </row>
    <row r="16" customFormat="false" ht="15" hidden="false" customHeight="false" outlineLevel="0" collapsed="false">
      <c r="A16" s="12" t="s">
        <v>37</v>
      </c>
      <c r="B16" s="12" t="s">
        <v>34</v>
      </c>
      <c r="C16" s="13" t="n">
        <v>72</v>
      </c>
      <c r="D16" s="14" t="n">
        <v>70</v>
      </c>
      <c r="E16" s="14" t="n">
        <v>15.7</v>
      </c>
    </row>
    <row r="17" customFormat="false" ht="15" hidden="false" customHeight="false" outlineLevel="0" collapsed="false">
      <c r="A17" s="12" t="s">
        <v>38</v>
      </c>
      <c r="B17" s="12" t="s">
        <v>31</v>
      </c>
      <c r="C17" s="13" t="n">
        <v>369</v>
      </c>
      <c r="D17" s="14" t="n">
        <v>79</v>
      </c>
      <c r="E17" s="14" t="n">
        <v>8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数据合规</v>
      </c>
      <c r="B4" s="16" t="n">
        <f aca="false">参数与输入!D10-参数与输入!E10</f>
        <v>37.6</v>
      </c>
      <c r="C4" s="17" t="n">
        <f aca="false">IF(参数与输入!D10=0,0,B4/参数与输入!D10)</f>
        <v>0.76734693877551</v>
      </c>
      <c r="D4" s="18" t="str">
        <f aca="false">IF(C4&gt;=参数与输入!$B$5,"达标","关注")</f>
        <v>达标</v>
      </c>
      <c r="E4" s="18" t="n">
        <f aca="false">RANK(C4,$C$4:$C$11)</f>
        <v>6</v>
      </c>
    </row>
    <row r="5" customFormat="false" ht="15" hidden="false" customHeight="false" outlineLevel="0" collapsed="false">
      <c r="A5" s="15" t="str">
        <f aca="false">参数与输入!A11</f>
        <v>劳动争议</v>
      </c>
      <c r="B5" s="16" t="n">
        <f aca="false">参数与输入!D11-参数与输入!E11</f>
        <v>63.8</v>
      </c>
      <c r="C5" s="17" t="n">
        <f aca="false">IF(参数与输入!D11=0,0,B5/参数与输入!D11)</f>
        <v>0.850666666666667</v>
      </c>
      <c r="D5" s="18" t="str">
        <f aca="false">IF(C5&gt;=参数与输入!$B$5,"达标","关注")</f>
        <v>达标</v>
      </c>
      <c r="E5" s="18" t="n">
        <f aca="false">RANK(C5,$C$4:$C$11)</f>
        <v>2</v>
      </c>
    </row>
    <row r="6" customFormat="false" ht="15" hidden="false" customHeight="false" outlineLevel="0" collapsed="false">
      <c r="A6" s="15" t="str">
        <f aca="false">参数与输入!A12</f>
        <v>知识产权</v>
      </c>
      <c r="B6" s="16" t="n">
        <f aca="false">参数与输入!D12-参数与输入!E12</f>
        <v>32.7</v>
      </c>
      <c r="C6" s="17" t="n">
        <f aca="false">IF(参数与输入!D12=0,0,B6/参数与输入!D12)</f>
        <v>0.8175</v>
      </c>
      <c r="D6" s="18" t="str">
        <f aca="false">IF(C6&gt;=参数与输入!$B$5,"达标","关注")</f>
        <v>达标</v>
      </c>
      <c r="E6" s="18" t="n">
        <f aca="false">RANK(C6,$C$4:$C$11)</f>
        <v>4</v>
      </c>
    </row>
    <row r="7" customFormat="false" ht="15" hidden="false" customHeight="false" outlineLevel="0" collapsed="false">
      <c r="A7" s="15" t="str">
        <f aca="false">参数与输入!A13</f>
        <v>税务稽查应对</v>
      </c>
      <c r="B7" s="16" t="n">
        <f aca="false">参数与输入!D13-参数与输入!E13</f>
        <v>59.5</v>
      </c>
      <c r="C7" s="17" t="n">
        <f aca="false">IF(参数与输入!D13=0,0,B7/参数与输入!D13)</f>
        <v>0.753164556962025</v>
      </c>
      <c r="D7" s="18" t="str">
        <f aca="false">IF(C7&gt;=参数与输入!$B$5,"达标","关注")</f>
        <v>达标</v>
      </c>
      <c r="E7" s="18" t="n">
        <f aca="false">RANK(C7,$C$4:$C$11)</f>
        <v>8</v>
      </c>
    </row>
    <row r="8" customFormat="false" ht="15" hidden="false" customHeight="false" outlineLevel="0" collapsed="false">
      <c r="A8" s="15" t="str">
        <f aca="false">参数与输入!A14</f>
        <v>反垄断合规</v>
      </c>
      <c r="B8" s="16" t="n">
        <f aca="false">参数与输入!D14-参数与输入!E14</f>
        <v>27.9</v>
      </c>
      <c r="C8" s="17" t="n">
        <f aca="false">IF(参数与输入!D14=0,0,B8/参数与输入!D14)</f>
        <v>0.754054054054054</v>
      </c>
      <c r="D8" s="18" t="str">
        <f aca="false">IF(C8&gt;=参数与输入!$B$5,"达标","关注")</f>
        <v>达标</v>
      </c>
      <c r="E8" s="18" t="n">
        <f aca="false">RANK(C8,$C$4:$C$11)</f>
        <v>7</v>
      </c>
    </row>
    <row r="9" customFormat="false" ht="15" hidden="false" customHeight="false" outlineLevel="0" collapsed="false">
      <c r="A9" s="15" t="str">
        <f aca="false">参数与输入!A15</f>
        <v>涉外贸易合规</v>
      </c>
      <c r="B9" s="16" t="n">
        <f aca="false">参数与输入!D15-参数与输入!E15</f>
        <v>69.4</v>
      </c>
      <c r="C9" s="17" t="n">
        <f aca="false">IF(参数与输入!D15=0,0,B9/参数与输入!D15)</f>
        <v>0.836144578313253</v>
      </c>
      <c r="D9" s="18" t="str">
        <f aca="false">IF(C9&gt;=参数与输入!$B$5,"达标","关注")</f>
        <v>达标</v>
      </c>
      <c r="E9" s="18" t="n">
        <f aca="false">RANK(C9,$C$4:$C$11)</f>
        <v>3</v>
      </c>
    </row>
    <row r="10" customFormat="false" ht="15" hidden="false" customHeight="false" outlineLevel="0" collapsed="false">
      <c r="A10" s="15" t="str">
        <f aca="false">参数与输入!A16</f>
        <v>公司治理</v>
      </c>
      <c r="B10" s="16" t="n">
        <f aca="false">参数与输入!D16-参数与输入!E16</f>
        <v>54.3</v>
      </c>
      <c r="C10" s="17" t="n">
        <f aca="false">IF(参数与输入!D16=0,0,B10/参数与输入!D16)</f>
        <v>0.775714285714286</v>
      </c>
      <c r="D10" s="18" t="str">
        <f aca="false">IF(C10&gt;=参数与输入!$B$5,"达标","关注")</f>
        <v>达标</v>
      </c>
      <c r="E10" s="18" t="n">
        <f aca="false">RANK(C10,$C$4:$C$11)</f>
        <v>5</v>
      </c>
    </row>
    <row r="11" customFormat="false" ht="15" hidden="false" customHeight="false" outlineLevel="0" collapsed="false">
      <c r="A11" s="15" t="str">
        <f aca="false">参数与输入!A17</f>
        <v>环保行政处罚</v>
      </c>
      <c r="B11" s="16" t="n">
        <f aca="false">参数与输入!D17-参数与输入!E17</f>
        <v>71</v>
      </c>
      <c r="C11" s="17" t="n">
        <f aca="false">IF(参数与输入!D17=0,0,B11/参数与输入!D17)</f>
        <v>0.89873417721519</v>
      </c>
      <c r="D11" s="18" t="str">
        <f aca="false">IF(C11&gt;=参数与输入!$B$5,"达标","关注")</f>
        <v>达标</v>
      </c>
      <c r="E11" s="18" t="n">
        <f aca="false">RANK(C11,$C$4:$C$11)</f>
        <v>1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416.2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0.806665657212623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0.89873417721519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0.753164556962025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4994.4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2" t="s">
        <v>72</v>
      </c>
      <c r="C32" s="12" t="n">
        <v>45</v>
      </c>
      <c r="D32" s="12" t="n">
        <v>6</v>
      </c>
    </row>
    <row r="33" customFormat="false" ht="15" hidden="false" customHeight="false" outlineLevel="0" collapsed="false">
      <c r="A33" s="22" t="s">
        <v>73</v>
      </c>
      <c r="B33" s="24" t="s">
        <v>74</v>
      </c>
      <c r="C33" s="12" t="n">
        <v>60</v>
      </c>
      <c r="D33" s="12" t="n">
        <v>92</v>
      </c>
    </row>
    <row r="34" customFormat="false" ht="15" hidden="false" customHeight="false" outlineLevel="0" collapsed="false">
      <c r="A34" s="22" t="s">
        <v>75</v>
      </c>
      <c r="B34" s="22" t="s">
        <v>76</v>
      </c>
      <c r="C34" s="12" t="n">
        <v>4</v>
      </c>
      <c r="D34" s="12" t="n">
        <v>0</v>
      </c>
    </row>
    <row r="35" customFormat="false" ht="15" hidden="false" customHeight="false" outlineLevel="0" collapsed="false">
      <c r="A35" s="22" t="s">
        <v>77</v>
      </c>
      <c r="B35" s="22" t="s">
        <v>78</v>
      </c>
      <c r="C35" s="12" t="n">
        <v>6</v>
      </c>
      <c r="D35" s="12" t="n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