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<sst xmlns="http://schemas.openxmlformats.org/spreadsheetml/2006/main" count="85" uniqueCount="78">
  <si>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法律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财税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合同审查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</si>
  <si>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</si>
  <si>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</si>
  <si>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法律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财税行业「合同审查」场景。合同审查量大且时限紧，初审依赖资深律师逐条通读，风险条款存在漏检可能。本方案对合同自动比对审查要点清单，标注风险条款并给出修订建议，律师聚焦复核与谈判策略。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</si>
  <si>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</si>
  <si>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</si>
  <si>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</si>
  <si>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049-industry-</t>
    </r>
    <r>
      <rPr>
        <sz val="11"/>
        <color rgb="FF000000"/>
        <rFont val="Noto Sans CJK SC"/>
        <family val="2"/>
      </rPr>
      <t xml:space="preserve">法律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财税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合同审查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</si>
  <si>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</si>
  <si>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</si>
  <si>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</si>
  <si>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</si>
  <si>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</si>
  <si>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遵守执业规范与客户保密义务，法规与税收政策具有时效性，引用前须核对现行有效版本。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分析仅作专业辅助，法律意见与涉税结论须由执业律师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税务师最终把关。</t>
    </r>
  </si>
  <si>
    <t xml:space="preserve">合同类型审查耗时统计（示例数据）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</si>
  <si>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</si>
  <si>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</si>
  <si>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</si>
  <si>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</si>
  <si>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</si>
  <si>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</si>
  <si>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</si>
  <si>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</si>
  <si>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合同类型</t>
  </si>
  <si>
    <t xml:space="preserve">风险等级</t>
  </si>
  <si>
    <t xml:space="preserve">月审查份数</t>
  </si>
  <si>
    <r>
      <rPr>
        <b val="true"/>
        <sz val="11"/>
        <color rgb="FFFFFFFF"/>
        <rFont val="Noto Sans CJK SC"/>
        <family val="2"/>
      </rPr>
      <t xml:space="preserve">人工初审耗时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</si>
  <si>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初审耗时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</si>
  <si>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采购合同</t>
  </si>
  <si>
    <t xml:space="preserve">高</t>
  </si>
  <si>
    <t xml:space="preserve">销售合同</t>
  </si>
  <si>
    <t xml:space="preserve">低</t>
  </si>
  <si>
    <t xml:space="preserve">劳动合同</t>
  </si>
  <si>
    <t xml:space="preserve">房屋租赁合同</t>
  </si>
  <si>
    <t xml:space="preserve">技术服务合同</t>
  </si>
  <si>
    <t xml:space="preserve">保密协议</t>
  </si>
  <si>
    <t xml:space="preserve">股权投资协议</t>
  </si>
  <si>
    <t xml:space="preserve">中</t>
  </si>
  <si>
    <t xml:space="preserve">工程施工合同</t>
  </si>
  <si>
    <t xml:space="preserve">注：上表为虚构示例数据，复用时请整行替换为本单位真实数据，行数增减需同步调整“分析计算”与“校验”表公式范围。</t>
  </si>
  <si>
    <t xml:space="preserve">合同审查效果测算（公式区，请勿手工覆盖）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</si>
  <si>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改善量（人工初审耗时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初审耗时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</si>
  <si>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审查效率提升率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</si>
  <si>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</si>
  <si>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</si>
  <si>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</si>
  <si>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</si>
  <si>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</si>
  <si>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</si>
  <si>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</si>
  <si>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</si>
  <si>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</si>
  <si>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</si>
  <si>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</si>
  <si>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</si>
  <si>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</si>
  <si>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</si>
  <si>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</si>
  <si>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</si>
  <si>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</si>
  <si>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</si>
  <si>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</si>
  <si>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</si>
  <si>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</si>
  <si>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</si>
  <si>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合同类型审查耗时统计（示例数据）——基准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</si>
  <si>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</si>
  <si>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</si>
  <si>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</si>
  <si>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</si>
  <si>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</si>
  <si>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单份初审周期</t>
  </si>
  <si>
    <t xml:space="preserve">小时</t>
  </si>
  <si>
    <t xml:space="preserve">风险条款漏检率</t>
  </si>
  <si>
    <t xml:space="preserve">%</t>
  </si>
  <si>
    <t xml:space="preserve">律师人均周处理量</t>
  </si>
  <si>
    <t xml:space="preserve">份</t>
  </si>
  <si>
    <t xml:space="preserve">模板条款复用率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</si>
</sst>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人工初审耗时(小时/份) 与 AI初审耗时(小时/份)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人工初审耗时(小时/份)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采购合同</c:v>
                </c:pt>
                <c:pt idx="1">
                  <c:v>销售合同</c:v>
                </c:pt>
                <c:pt idx="2">
                  <c:v>劳动合同</c:v>
                </c:pt>
                <c:pt idx="3">
                  <c:v>房屋租赁合同</c:v>
                </c:pt>
                <c:pt idx="4">
                  <c:v>技术服务合同</c:v>
                </c:pt>
                <c:pt idx="5">
                  <c:v>保密协议</c:v>
                </c:pt>
                <c:pt idx="6">
                  <c:v>股权投资协议</c:v>
                </c:pt>
                <c:pt idx="7">
                  <c:v>工程施工合同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4.5</c:v>
                </c:pt>
                <c:pt idx="1">
                  <c:v>6.8</c:v>
                </c:pt>
                <c:pt idx="2">
                  <c:v>2.9</c:v>
                </c:pt>
                <c:pt idx="3">
                  <c:v>5</c:v>
                </c:pt>
                <c:pt idx="4">
                  <c:v>5.4</c:v>
                </c:pt>
                <c:pt idx="5">
                  <c:v>2.6</c:v>
                </c:pt>
                <c:pt idx="6">
                  <c:v>3.6</c:v>
                </c:pt>
                <c:pt idx="7">
                  <c:v>2.3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AI初审耗时(小时/份)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采购合同</c:v>
                </c:pt>
                <c:pt idx="1">
                  <c:v>销售合同</c:v>
                </c:pt>
                <c:pt idx="2">
                  <c:v>劳动合同</c:v>
                </c:pt>
                <c:pt idx="3">
                  <c:v>房屋租赁合同</c:v>
                </c:pt>
                <c:pt idx="4">
                  <c:v>技术服务合同</c:v>
                </c:pt>
                <c:pt idx="5">
                  <c:v>保密协议</c:v>
                </c:pt>
                <c:pt idx="6">
                  <c:v>股权投资协议</c:v>
                </c:pt>
                <c:pt idx="7">
                  <c:v>工程施工合同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0.8</c:v>
                </c:pt>
                <c:pt idx="1">
                  <c:v>1.9</c:v>
                </c:pt>
                <c:pt idx="2">
                  <c:v>0.9</c:v>
                </c:pt>
                <c:pt idx="3">
                  <c:v>1.6</c:v>
                </c:pt>
                <c:pt idx="4">
                  <c:v>1.2</c:v>
                </c:pt>
                <c:pt idx="5">
                  <c:v>0.8</c:v>
                </c:pt>
                <c:pt idx="6">
                  <c:v>0.8</c:v>
                </c:pt>
                <c:pt idx="7">
                  <c:v>0.5</c:v>
                </c:pt>
              </c:numCache>
            </c:numRef>
          </c:val>
        </c:ser>
        <c:gapWidth val="150"/>
        <c:overlap val="0"/>
        <c:axId val="60009273"/>
        <c:axId val="97065147"/>
      </c:barChart>
      <c:catAx>
        <c:axId val="6000927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合同类型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065147"/>
        <c:crosses val="autoZero"/>
        <c:auto val="1"/>
        <c:lblAlgn val="ctr"/>
        <c:lblOffset val="100"/>
        <c:noMultiLvlLbl val="0"/>
      </c:catAx>
      <c:valAx>
        <c:axId val="970651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00927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单份初审周期</c:v>
                </c:pt>
                <c:pt idx="1">
                  <c:v>风险条款漏检率</c:v>
                </c:pt>
                <c:pt idx="2">
                  <c:v>律师人均周处理量</c:v>
                </c:pt>
                <c:pt idx="3">
                  <c:v>模板条款复用率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6</c:v>
                </c:pt>
                <c:pt idx="1">
                  <c:v>15</c:v>
                </c:pt>
                <c:pt idx="2">
                  <c:v>12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单份初审周期</c:v>
                </c:pt>
                <c:pt idx="1">
                  <c:v>风险条款漏检率</c:v>
                </c:pt>
                <c:pt idx="2">
                  <c:v>律师人均周处理量</c:v>
                </c:pt>
                <c:pt idx="3">
                  <c:v>模板条款复用率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1.5</c:v>
                </c:pt>
                <c:pt idx="1">
                  <c:v>3</c:v>
                </c:pt>
                <c:pt idx="2">
                  <c:v>35</c:v>
                </c:pt>
                <c:pt idx="3">
                  <c:v>75</c:v>
                </c:pt>
              </c:numCache>
            </c:numRef>
          </c:val>
        </c:ser>
        <c:gapWidth val="150"/>
        <c:overlap val="0"/>
        <c:axId val="88700912"/>
        <c:axId val="45611894"/>
      </c:barChart>
      <c:catAx>
        <c:axId val="8870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611894"/>
        <c:crosses val="autoZero"/>
        <c:auto val="1"/>
        <c:lblAlgn val="ctr"/>
        <c:lblOffset val="100"/>
        <c:noMultiLvlLbl val="0"/>
      </c:catAx>
      <c:valAx>
        <c:axId val="456118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70091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108</v>
      </c>
      <c r="D10" s="14" t="n">
        <v>4.5</v>
      </c>
      <c r="E10" s="14" t="n">
        <v>0.8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150</v>
      </c>
      <c r="D11" s="14" t="n">
        <v>6.8</v>
      </c>
      <c r="E11" s="14" t="n">
        <v>1.9</v>
      </c>
    </row>
    <row r="12" customFormat="false" ht="15" hidden="false" customHeight="false" outlineLevel="0" collapsed="false">
      <c r="A12" s="12" t="s">
        <v>32</v>
      </c>
      <c r="B12" s="12" t="s">
        <v>31</v>
      </c>
      <c r="C12" s="13" t="n">
        <v>90</v>
      </c>
      <c r="D12" s="14" t="n">
        <v>2.9</v>
      </c>
      <c r="E12" s="14" t="n">
        <v>0.9</v>
      </c>
    </row>
    <row r="13" customFormat="false" ht="15" hidden="false" customHeight="false" outlineLevel="0" collapsed="false">
      <c r="A13" s="12" t="s">
        <v>33</v>
      </c>
      <c r="B13" s="12" t="s">
        <v>31</v>
      </c>
      <c r="C13" s="13" t="n">
        <v>159</v>
      </c>
      <c r="D13" s="14" t="n">
        <v>5</v>
      </c>
      <c r="E13" s="14" t="n">
        <v>1.6</v>
      </c>
    </row>
    <row r="14" customFormat="false" ht="15" hidden="false" customHeight="false" outlineLevel="0" collapsed="false">
      <c r="A14" s="12" t="s">
        <v>34</v>
      </c>
      <c r="B14" s="12" t="s">
        <v>31</v>
      </c>
      <c r="C14" s="13" t="n">
        <v>93</v>
      </c>
      <c r="D14" s="14" t="n">
        <v>5.4</v>
      </c>
      <c r="E14" s="14" t="n">
        <v>1.2</v>
      </c>
    </row>
    <row r="15" customFormat="false" ht="15" hidden="false" customHeight="false" outlineLevel="0" collapsed="false">
      <c r="A15" s="12" t="s">
        <v>35</v>
      </c>
      <c r="B15" s="12" t="s">
        <v>29</v>
      </c>
      <c r="C15" s="13" t="n">
        <v>55</v>
      </c>
      <c r="D15" s="14" t="n">
        <v>2.6</v>
      </c>
      <c r="E15" s="14" t="n">
        <v>0.8</v>
      </c>
    </row>
    <row r="16" customFormat="false" ht="15" hidden="false" customHeight="false" outlineLevel="0" collapsed="false">
      <c r="A16" s="12" t="s">
        <v>36</v>
      </c>
      <c r="B16" s="12" t="s">
        <v>37</v>
      </c>
      <c r="C16" s="13" t="n">
        <v>111</v>
      </c>
      <c r="D16" s="14" t="n">
        <v>3.6</v>
      </c>
      <c r="E16" s="14" t="n">
        <v>0.8</v>
      </c>
    </row>
    <row r="17" customFormat="false" ht="15" hidden="false" customHeight="false" outlineLevel="0" collapsed="false">
      <c r="A17" s="12" t="s">
        <v>38</v>
      </c>
      <c r="B17" s="12" t="s">
        <v>31</v>
      </c>
      <c r="C17" s="13" t="n">
        <v>178</v>
      </c>
      <c r="D17" s="14" t="n">
        <v>2.3</v>
      </c>
      <c r="E17" s="14" t="n">
        <v>0.5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采购合同</v>
      </c>
      <c r="B4" s="16" t="n">
        <f aca="false">参数与输入!D10-参数与输入!E10</f>
        <v>3.7</v>
      </c>
      <c r="C4" s="17" t="n">
        <f aca="false">IF(参数与输入!D10=0,0,B4/参数与输入!D10)</f>
        <v>0.822222222222222</v>
      </c>
      <c r="D4" s="18" t="str">
        <f aca="false">IF(C4&gt;=参数与输入!$B$5,"达标","关注")</f>
        <v>达标</v>
      </c>
      <c r="E4" s="18" t="n">
        <f aca="false">RANK(C4,$C$4:$C$11)</f>
        <v>1</v>
      </c>
    </row>
    <row r="5" customFormat="false" ht="15" hidden="false" customHeight="false" outlineLevel="0" collapsed="false">
      <c r="A5" s="15" t="str">
        <f aca="false">参数与输入!A11</f>
        <v>销售合同</v>
      </c>
      <c r="B5" s="16" t="n">
        <f aca="false">参数与输入!D11-参数与输入!E11</f>
        <v>4.9</v>
      </c>
      <c r="C5" s="17" t="n">
        <f aca="false">IF(参数与输入!D11=0,0,B5/参数与输入!D11)</f>
        <v>0.720588235294118</v>
      </c>
      <c r="D5" s="18" t="str">
        <f aca="false">IF(C5&gt;=参数与输入!$B$5,"达标","关注")</f>
        <v>达标</v>
      </c>
      <c r="E5" s="18" t="n">
        <f aca="false">RANK(C5,$C$4:$C$11)</f>
        <v>5</v>
      </c>
    </row>
    <row r="6" customFormat="false" ht="15" hidden="false" customHeight="false" outlineLevel="0" collapsed="false">
      <c r="A6" s="15" t="str">
        <f aca="false">参数与输入!A12</f>
        <v>劳动合同</v>
      </c>
      <c r="B6" s="16" t="n">
        <f aca="false">参数与输入!D12-参数与输入!E12</f>
        <v>2</v>
      </c>
      <c r="C6" s="17" t="n">
        <f aca="false">IF(参数与输入!D12=0,0,B6/参数与输入!D12)</f>
        <v>0.689655172413793</v>
      </c>
      <c r="D6" s="18" t="str">
        <f aca="false">IF(C6&gt;=参数与输入!$B$5,"达标","关注")</f>
        <v>达标</v>
      </c>
      <c r="E6" s="18" t="n">
        <f aca="false">RANK(C6,$C$4:$C$11)</f>
        <v>7</v>
      </c>
    </row>
    <row r="7" customFormat="false" ht="15" hidden="false" customHeight="false" outlineLevel="0" collapsed="false">
      <c r="A7" s="15" t="str">
        <f aca="false">参数与输入!A13</f>
        <v>房屋租赁合同</v>
      </c>
      <c r="B7" s="16" t="n">
        <f aca="false">参数与输入!D13-参数与输入!E13</f>
        <v>3.4</v>
      </c>
      <c r="C7" s="17" t="n">
        <f aca="false">IF(参数与输入!D13=0,0,B7/参数与输入!D13)</f>
        <v>0.68</v>
      </c>
      <c r="D7" s="18" t="str">
        <f aca="false">IF(C7&gt;=参数与输入!$B$5,"达标","关注")</f>
        <v>达标</v>
      </c>
      <c r="E7" s="18" t="n">
        <f aca="false">RANK(C7,$C$4:$C$11)</f>
        <v>8</v>
      </c>
    </row>
    <row r="8" customFormat="false" ht="15" hidden="false" customHeight="false" outlineLevel="0" collapsed="false">
      <c r="A8" s="15" t="str">
        <f aca="false">参数与输入!A14</f>
        <v>技术服务合同</v>
      </c>
      <c r="B8" s="16" t="n">
        <f aca="false">参数与输入!D14-参数与输入!E14</f>
        <v>4.2</v>
      </c>
      <c r="C8" s="17" t="n">
        <f aca="false">IF(参数与输入!D14=0,0,B8/参数与输入!D14)</f>
        <v>0.777777777777778</v>
      </c>
      <c r="D8" s="18" t="str">
        <f aca="false">IF(C8&gt;=参数与输入!$B$5,"达标","关注")</f>
        <v>达标</v>
      </c>
      <c r="E8" s="18" t="n">
        <f aca="false">RANK(C8,$C$4:$C$11)</f>
        <v>3</v>
      </c>
    </row>
    <row r="9" customFormat="false" ht="15" hidden="false" customHeight="false" outlineLevel="0" collapsed="false">
      <c r="A9" s="15" t="str">
        <f aca="false">参数与输入!A15</f>
        <v>保密协议</v>
      </c>
      <c r="B9" s="16" t="n">
        <f aca="false">参数与输入!D15-参数与输入!E15</f>
        <v>1.8</v>
      </c>
      <c r="C9" s="17" t="n">
        <f aca="false">IF(参数与输入!D15=0,0,B9/参数与输入!D15)</f>
        <v>0.692307692307692</v>
      </c>
      <c r="D9" s="18" t="str">
        <f aca="false">IF(C9&gt;=参数与输入!$B$5,"达标","关注")</f>
        <v>达标</v>
      </c>
      <c r="E9" s="18" t="n">
        <f aca="false">RANK(C9,$C$4:$C$11)</f>
        <v>6</v>
      </c>
    </row>
    <row r="10" customFormat="false" ht="15" hidden="false" customHeight="false" outlineLevel="0" collapsed="false">
      <c r="A10" s="15" t="str">
        <f aca="false">参数与输入!A16</f>
        <v>股权投资协议</v>
      </c>
      <c r="B10" s="16" t="n">
        <f aca="false">参数与输入!D16-参数与输入!E16</f>
        <v>2.8</v>
      </c>
      <c r="C10" s="17" t="n">
        <f aca="false">IF(参数与输入!D16=0,0,B10/参数与输入!D16)</f>
        <v>0.777777777777778</v>
      </c>
      <c r="D10" s="18" t="str">
        <f aca="false">IF(C10&gt;=参数与输入!$B$5,"达标","关注")</f>
        <v>达标</v>
      </c>
      <c r="E10" s="18" t="n">
        <f aca="false">RANK(C10,$C$4:$C$11)</f>
        <v>4</v>
      </c>
    </row>
    <row r="11" customFormat="false" ht="15" hidden="false" customHeight="false" outlineLevel="0" collapsed="false">
      <c r="A11" s="15" t="str">
        <f aca="false">参数与输入!A17</f>
        <v>工程施工合同</v>
      </c>
      <c r="B11" s="16" t="n">
        <f aca="false">参数与输入!D17-参数与输入!E17</f>
        <v>1.8</v>
      </c>
      <c r="C11" s="17" t="n">
        <f aca="false">IF(参数与输入!D17=0,0,B11/参数与输入!D17)</f>
        <v>0.782608695652174</v>
      </c>
      <c r="D11" s="18" t="str">
        <f aca="false">IF(C11&gt;=参数与输入!$B$5,"达标","关注")</f>
        <v>达标</v>
      </c>
      <c r="E11" s="18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24.6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0.742867196680694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0.822222222222222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0.68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295.2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6</v>
      </c>
      <c r="D32" s="12" t="n">
        <v>1.5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15</v>
      </c>
      <c r="D33" s="12" t="n">
        <v>3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12</v>
      </c>
      <c r="D34" s="12" t="n">
        <v>35</v>
      </c>
    </row>
    <row r="35" customFormat="false" ht="15" hidden="false" customHeight="false" outlineLevel="0" collapsed="false">
      <c r="A35" s="22" t="s">
        <v>77</v>
      </c>
      <c r="B35" s="24" t="s">
        <v>74</v>
      </c>
      <c r="C35" s="12" t="n">
        <v>30</v>
      </c>
      <c r="D35" s="12" t="n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