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<sst xmlns="http://schemas.openxmlformats.org/spreadsheetml/2006/main" count="85" uniqueCount="77">
  <si>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医疗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健康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随访管理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</si>
  <si>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</si>
  <si>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</si>
  <si>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医疗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健康行业「随访管理」场景。出院随访、慢病管理任务量大，人工电话随访完成率低、记录不规范。本方案按临床路径自动生成随访计划，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外呼与小程序问卷多渠道执行，异常应答实时转医护处理。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</si>
  <si>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</si>
  <si>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</si>
  <si>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</si>
  <si>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032-industry-</t>
    </r>
    <r>
      <rPr>
        <sz val="11"/>
        <color rgb="FF000000"/>
        <rFont val="Noto Sans CJK SC"/>
        <family val="2"/>
      </rPr>
      <t xml:space="preserve">医疗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健康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随访管理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</si>
  <si>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</si>
  <si>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</si>
  <si>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</si>
  <si>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</si>
  <si>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</si>
  <si>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严格遵循医疗数据安全与患者隐私保护要求，数据脱敏、授权访问；辅助类功能不替代临床诊断。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输出仅供医务人员参考，所有诊疗相关结论须由具备资质的医师终审签发。</t>
    </r>
  </si>
  <si>
    <t xml:space="preserve">随访路径执行效率统计（示例数据）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</si>
  <si>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</si>
  <si>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</si>
  <si>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</si>
  <si>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</si>
  <si>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</si>
  <si>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</si>
  <si>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</si>
  <si>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</si>
  <si>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随访路径</t>
  </si>
  <si>
    <t xml:space="preserve">主要方式</t>
  </si>
  <si>
    <t xml:space="preserve">月随访人次</t>
  </si>
  <si>
    <r>
      <rPr>
        <b val="true"/>
        <sz val="11"/>
        <color rgb="FFFFFFFF"/>
        <rFont val="Noto Sans CJK SC"/>
        <family val="2"/>
      </rPr>
      <t xml:space="preserve">人工随访耗时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人次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</si>
  <si>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随访耗时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人次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</si>
  <si>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术后出院随访</t>
  </si>
  <si>
    <t xml:space="preserve">电话</t>
  </si>
  <si>
    <t xml:space="preserve">慢病用药随访</t>
  </si>
  <si>
    <t xml:space="preserve">孕产妇随访</t>
  </si>
  <si>
    <t xml:space="preserve">短信</t>
  </si>
  <si>
    <t xml:space="preserve">肿瘤复查提醒</t>
  </si>
  <si>
    <t xml:space="preserve">小程序</t>
  </si>
  <si>
    <t xml:space="preserve">体检异常追踪</t>
  </si>
  <si>
    <t xml:space="preserve">康复训练随访</t>
  </si>
  <si>
    <t xml:space="preserve">儿童疫苗提醒</t>
  </si>
  <si>
    <t xml:space="preserve">心衰管理随访</t>
  </si>
  <si>
    <t xml:space="preserve">注：上表为虚构示例数据，复用时请整行替换为本单位真实数据，行数增减需同步调整“分析计算”与“校验”表公式范围。</t>
  </si>
  <si>
    <t xml:space="preserve">随访管理效果测算（公式区，请勿手工覆盖）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</si>
  <si>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改善量（人工随访耗时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人次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随访耗时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人次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</si>
  <si>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随访效率提升率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</si>
  <si>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</si>
  <si>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</si>
  <si>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</si>
  <si>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</si>
  <si>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</si>
  <si>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</si>
  <si>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</si>
  <si>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</si>
  <si>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</si>
  <si>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</si>
  <si>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</si>
  <si>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</si>
  <si>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</si>
  <si>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</si>
  <si>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</si>
  <si>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</si>
  <si>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</si>
  <si>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</si>
  <si>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</si>
  <si>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</si>
  <si>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</si>
  <si>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</si>
  <si>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随访路径执行效率统计（示例数据）——基准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</si>
  <si>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</si>
  <si>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</si>
  <si>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</si>
  <si>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</si>
  <si>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</si>
  <si>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随访完成率</t>
  </si>
  <si>
    <t xml:space="preserve">%</t>
  </si>
  <si>
    <t xml:space="preserve">失访率</t>
  </si>
  <si>
    <t xml:space="preserve">用药依从达标率</t>
  </si>
  <si>
    <t xml:space="preserve">护士随访负担</t>
  </si>
  <si>
    <r>
      <rPr>
        <sz val="11"/>
        <color rgb="FF000000"/>
        <rFont val="Noto Sans CJK SC"/>
        <family val="2"/>
      </rPr>
      <t xml:space="preserve">小时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周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</si>
</sst>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人工随访耗时(分钟/人次) 与 AI随访耗时(分钟/人次)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人工随访耗时(分钟/人次)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术后出院随访</c:v>
                </c:pt>
                <c:pt idx="1">
                  <c:v>慢病用药随访</c:v>
                </c:pt>
                <c:pt idx="2">
                  <c:v>孕产妇随访</c:v>
                </c:pt>
                <c:pt idx="3">
                  <c:v>肿瘤复查提醒</c:v>
                </c:pt>
                <c:pt idx="4">
                  <c:v>体检异常追踪</c:v>
                </c:pt>
                <c:pt idx="5">
                  <c:v>康复训练随访</c:v>
                </c:pt>
                <c:pt idx="6">
                  <c:v>儿童疫苗提醒</c:v>
                </c:pt>
                <c:pt idx="7">
                  <c:v>心衰管理随访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9.7</c:v>
                </c:pt>
                <c:pt idx="1">
                  <c:v>8.3</c:v>
                </c:pt>
                <c:pt idx="2">
                  <c:v>12</c:v>
                </c:pt>
                <c:pt idx="3">
                  <c:v>12.5</c:v>
                </c:pt>
                <c:pt idx="4">
                  <c:v>8.1</c:v>
                </c:pt>
                <c:pt idx="5">
                  <c:v>19.4</c:v>
                </c:pt>
                <c:pt idx="6">
                  <c:v>9.4</c:v>
                </c:pt>
                <c:pt idx="7">
                  <c:v>13.3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AI随访耗时(分钟/人次)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术后出院随访</c:v>
                </c:pt>
                <c:pt idx="1">
                  <c:v>慢病用药随访</c:v>
                </c:pt>
                <c:pt idx="2">
                  <c:v>孕产妇随访</c:v>
                </c:pt>
                <c:pt idx="3">
                  <c:v>肿瘤复查提醒</c:v>
                </c:pt>
                <c:pt idx="4">
                  <c:v>体检异常追踪</c:v>
                </c:pt>
                <c:pt idx="5">
                  <c:v>康复训练随访</c:v>
                </c:pt>
                <c:pt idx="6">
                  <c:v>儿童疫苗提醒</c:v>
                </c:pt>
                <c:pt idx="7">
                  <c:v>心衰管理随访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2.8</c:v>
                </c:pt>
                <c:pt idx="1">
                  <c:v>1.3</c:v>
                </c:pt>
                <c:pt idx="2">
                  <c:v>1.9</c:v>
                </c:pt>
                <c:pt idx="3">
                  <c:v>1.9</c:v>
                </c:pt>
                <c:pt idx="4">
                  <c:v>2.4</c:v>
                </c:pt>
                <c:pt idx="5">
                  <c:v>3.7</c:v>
                </c:pt>
                <c:pt idx="6">
                  <c:v>3.2</c:v>
                </c:pt>
                <c:pt idx="7">
                  <c:v>3.1</c:v>
                </c:pt>
              </c:numCache>
            </c:numRef>
          </c:val>
        </c:ser>
        <c:gapWidth val="150"/>
        <c:overlap val="0"/>
        <c:axId val="50433169"/>
        <c:axId val="52188119"/>
      </c:barChart>
      <c:catAx>
        <c:axId val="5043316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随访路径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188119"/>
        <c:crosses val="autoZero"/>
        <c:auto val="1"/>
        <c:lblAlgn val="ctr"/>
        <c:lblOffset val="100"/>
        <c:noMultiLvlLbl val="0"/>
      </c:catAx>
      <c:valAx>
        <c:axId val="521881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43316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随访完成率</c:v>
                </c:pt>
                <c:pt idx="1">
                  <c:v>失访率</c:v>
                </c:pt>
                <c:pt idx="2">
                  <c:v>用药依从达标率</c:v>
                </c:pt>
                <c:pt idx="3">
                  <c:v>护士随访负担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55</c:v>
                </c:pt>
                <c:pt idx="1">
                  <c:v>25</c:v>
                </c:pt>
                <c:pt idx="2">
                  <c:v>48</c:v>
                </c:pt>
                <c:pt idx="3">
                  <c:v>16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随访完成率</c:v>
                </c:pt>
                <c:pt idx="1">
                  <c:v>失访率</c:v>
                </c:pt>
                <c:pt idx="2">
                  <c:v>用药依从达标率</c:v>
                </c:pt>
                <c:pt idx="3">
                  <c:v>护士随访负担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90</c:v>
                </c:pt>
                <c:pt idx="1">
                  <c:v>8</c:v>
                </c:pt>
                <c:pt idx="2">
                  <c:v>75</c:v>
                </c:pt>
                <c:pt idx="3">
                  <c:v>5</c:v>
                </c:pt>
              </c:numCache>
            </c:numRef>
          </c:val>
        </c:ser>
        <c:gapWidth val="150"/>
        <c:overlap val="0"/>
        <c:axId val="91958301"/>
        <c:axId val="78699146"/>
      </c:barChart>
      <c:catAx>
        <c:axId val="919583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699146"/>
        <c:crosses val="autoZero"/>
        <c:auto val="1"/>
        <c:lblAlgn val="ctr"/>
        <c:lblOffset val="100"/>
        <c:noMultiLvlLbl val="0"/>
      </c:catAx>
      <c:valAx>
        <c:axId val="786991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95830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1174</v>
      </c>
      <c r="D10" s="14" t="n">
        <v>9.7</v>
      </c>
      <c r="E10" s="14" t="n">
        <v>2.8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2332</v>
      </c>
      <c r="D11" s="14" t="n">
        <v>8.3</v>
      </c>
      <c r="E11" s="14" t="n">
        <v>1.3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2384</v>
      </c>
      <c r="D12" s="14" t="n">
        <v>12</v>
      </c>
      <c r="E12" s="14" t="n">
        <v>1.9</v>
      </c>
    </row>
    <row r="13" customFormat="false" ht="15" hidden="false" customHeight="false" outlineLevel="0" collapsed="false">
      <c r="A13" s="12" t="s">
        <v>33</v>
      </c>
      <c r="B13" s="12" t="s">
        <v>34</v>
      </c>
      <c r="C13" s="13" t="n">
        <v>2220</v>
      </c>
      <c r="D13" s="14" t="n">
        <v>12.5</v>
      </c>
      <c r="E13" s="14" t="n">
        <v>1.9</v>
      </c>
    </row>
    <row r="14" customFormat="false" ht="15" hidden="false" customHeight="false" outlineLevel="0" collapsed="false">
      <c r="A14" s="12" t="s">
        <v>35</v>
      </c>
      <c r="B14" s="12" t="s">
        <v>29</v>
      </c>
      <c r="C14" s="13" t="n">
        <v>2449</v>
      </c>
      <c r="D14" s="14" t="n">
        <v>8.1</v>
      </c>
      <c r="E14" s="14" t="n">
        <v>2.4</v>
      </c>
    </row>
    <row r="15" customFormat="false" ht="15" hidden="false" customHeight="false" outlineLevel="0" collapsed="false">
      <c r="A15" s="12" t="s">
        <v>36</v>
      </c>
      <c r="B15" s="12" t="s">
        <v>29</v>
      </c>
      <c r="C15" s="13" t="n">
        <v>1478</v>
      </c>
      <c r="D15" s="14" t="n">
        <v>19.4</v>
      </c>
      <c r="E15" s="14" t="n">
        <v>3.7</v>
      </c>
    </row>
    <row r="16" customFormat="false" ht="15" hidden="false" customHeight="false" outlineLevel="0" collapsed="false">
      <c r="A16" s="12" t="s">
        <v>37</v>
      </c>
      <c r="B16" s="12" t="s">
        <v>29</v>
      </c>
      <c r="C16" s="13" t="n">
        <v>1668</v>
      </c>
      <c r="D16" s="14" t="n">
        <v>9.4</v>
      </c>
      <c r="E16" s="14" t="n">
        <v>3.2</v>
      </c>
    </row>
    <row r="17" customFormat="false" ht="15" hidden="false" customHeight="false" outlineLevel="0" collapsed="false">
      <c r="A17" s="12" t="s">
        <v>38</v>
      </c>
      <c r="B17" s="12" t="s">
        <v>29</v>
      </c>
      <c r="C17" s="13" t="n">
        <v>953</v>
      </c>
      <c r="D17" s="14" t="n">
        <v>13.3</v>
      </c>
      <c r="E17" s="14" t="n">
        <v>3.1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术后出院随访</v>
      </c>
      <c r="B4" s="16" t="n">
        <f aca="false">参数与输入!D10-参数与输入!E10</f>
        <v>6.9</v>
      </c>
      <c r="C4" s="17" t="n">
        <f aca="false">IF(参数与输入!D10=0,0,B4/参数与输入!D10)</f>
        <v>0.711340206185567</v>
      </c>
      <c r="D4" s="18" t="str">
        <f aca="false">IF(C4&gt;=参数与输入!$B$5,"达标","关注")</f>
        <v>达标</v>
      </c>
      <c r="E4" s="18" t="n">
        <f aca="false">RANK(C4,$C$4:$C$11)</f>
        <v>6</v>
      </c>
    </row>
    <row r="5" customFormat="false" ht="15" hidden="false" customHeight="false" outlineLevel="0" collapsed="false">
      <c r="A5" s="15" t="str">
        <f aca="false">参数与输入!A11</f>
        <v>慢病用药随访</v>
      </c>
      <c r="B5" s="16" t="n">
        <f aca="false">参数与输入!D11-参数与输入!E11</f>
        <v>7</v>
      </c>
      <c r="C5" s="17" t="n">
        <f aca="false">IF(参数与输入!D11=0,0,B5/参数与输入!D11)</f>
        <v>0.843373493975904</v>
      </c>
      <c r="D5" s="18" t="str">
        <f aca="false">IF(C5&gt;=参数与输入!$B$5,"达标","关注")</f>
        <v>达标</v>
      </c>
      <c r="E5" s="18" t="n">
        <f aca="false">RANK(C5,$C$4:$C$11)</f>
        <v>2</v>
      </c>
    </row>
    <row r="6" customFormat="false" ht="15" hidden="false" customHeight="false" outlineLevel="0" collapsed="false">
      <c r="A6" s="15" t="str">
        <f aca="false">参数与输入!A12</f>
        <v>孕产妇随访</v>
      </c>
      <c r="B6" s="16" t="n">
        <f aca="false">参数与输入!D12-参数与输入!E12</f>
        <v>10.1</v>
      </c>
      <c r="C6" s="17" t="n">
        <f aca="false">IF(参数与输入!D12=0,0,B6/参数与输入!D12)</f>
        <v>0.841666666666667</v>
      </c>
      <c r="D6" s="18" t="str">
        <f aca="false">IF(C6&gt;=参数与输入!$B$5,"达标","关注")</f>
        <v>达标</v>
      </c>
      <c r="E6" s="18" t="n">
        <f aca="false">RANK(C6,$C$4:$C$11)</f>
        <v>3</v>
      </c>
    </row>
    <row r="7" customFormat="false" ht="15" hidden="false" customHeight="false" outlineLevel="0" collapsed="false">
      <c r="A7" s="15" t="str">
        <f aca="false">参数与输入!A13</f>
        <v>肿瘤复查提醒</v>
      </c>
      <c r="B7" s="16" t="n">
        <f aca="false">参数与输入!D13-参数与输入!E13</f>
        <v>10.6</v>
      </c>
      <c r="C7" s="17" t="n">
        <f aca="false">IF(参数与输入!D13=0,0,B7/参数与输入!D13)</f>
        <v>0.848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体检异常追踪</v>
      </c>
      <c r="B8" s="16" t="n">
        <f aca="false">参数与输入!D14-参数与输入!E14</f>
        <v>5.7</v>
      </c>
      <c r="C8" s="17" t="n">
        <f aca="false">IF(参数与输入!D14=0,0,B8/参数与输入!D14)</f>
        <v>0.703703703703704</v>
      </c>
      <c r="D8" s="18" t="str">
        <f aca="false">IF(C8&gt;=参数与输入!$B$5,"达标","关注")</f>
        <v>达标</v>
      </c>
      <c r="E8" s="18" t="n">
        <f aca="false">RANK(C8,$C$4:$C$11)</f>
        <v>7</v>
      </c>
    </row>
    <row r="9" customFormat="false" ht="15" hidden="false" customHeight="false" outlineLevel="0" collapsed="false">
      <c r="A9" s="15" t="str">
        <f aca="false">参数与输入!A15</f>
        <v>康复训练随访</v>
      </c>
      <c r="B9" s="16" t="n">
        <f aca="false">参数与输入!D15-参数与输入!E15</f>
        <v>15.7</v>
      </c>
      <c r="C9" s="17" t="n">
        <f aca="false">IF(参数与输入!D15=0,0,B9/参数与输入!D15)</f>
        <v>0.809278350515464</v>
      </c>
      <c r="D9" s="18" t="str">
        <f aca="false">IF(C9&gt;=参数与输入!$B$5,"达标","关注")</f>
        <v>达标</v>
      </c>
      <c r="E9" s="18" t="n">
        <f aca="false">RANK(C9,$C$4:$C$11)</f>
        <v>4</v>
      </c>
    </row>
    <row r="10" customFormat="false" ht="15" hidden="false" customHeight="false" outlineLevel="0" collapsed="false">
      <c r="A10" s="15" t="str">
        <f aca="false">参数与输入!A16</f>
        <v>儿童疫苗提醒</v>
      </c>
      <c r="B10" s="16" t="n">
        <f aca="false">参数与输入!D16-参数与输入!E16</f>
        <v>6.2</v>
      </c>
      <c r="C10" s="17" t="n">
        <f aca="false">IF(参数与输入!D16=0,0,B10/参数与输入!D16)</f>
        <v>0.659574468085106</v>
      </c>
      <c r="D10" s="18" t="str">
        <f aca="false">IF(C10&gt;=参数与输入!$B$5,"达标","关注")</f>
        <v>达标</v>
      </c>
      <c r="E10" s="18" t="n">
        <f aca="false">RANK(C10,$C$4:$C$11)</f>
        <v>8</v>
      </c>
    </row>
    <row r="11" customFormat="false" ht="15" hidden="false" customHeight="false" outlineLevel="0" collapsed="false">
      <c r="A11" s="15" t="str">
        <f aca="false">参数与输入!A17</f>
        <v>心衰管理随访</v>
      </c>
      <c r="B11" s="16" t="n">
        <f aca="false">参数与输入!D17-参数与输入!E17</f>
        <v>10.2</v>
      </c>
      <c r="C11" s="17" t="n">
        <f aca="false">IF(参数与输入!D17=0,0,B11/参数与输入!D17)</f>
        <v>0.766917293233083</v>
      </c>
      <c r="D11" s="18" t="str">
        <f aca="false">IF(C11&gt;=参数与输入!$B$5,"达标","关注")</f>
        <v>达标</v>
      </c>
      <c r="E11" s="18" t="n">
        <f aca="false">RANK(C11,$C$4:$C$11)</f>
        <v>5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72.4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0.772981772795687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0.848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0.659574468085106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868.8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55</v>
      </c>
      <c r="D32" s="12" t="n">
        <v>90</v>
      </c>
    </row>
    <row r="33" customFormat="false" ht="15" hidden="false" customHeight="false" outlineLevel="0" collapsed="false">
      <c r="A33" s="22" t="s">
        <v>73</v>
      </c>
      <c r="B33" s="24" t="s">
        <v>72</v>
      </c>
      <c r="C33" s="12" t="n">
        <v>25</v>
      </c>
      <c r="D33" s="12" t="n">
        <v>8</v>
      </c>
    </row>
    <row r="34" customFormat="false" ht="15" hidden="false" customHeight="false" outlineLevel="0" collapsed="false">
      <c r="A34" s="22" t="s">
        <v>74</v>
      </c>
      <c r="B34" s="24" t="s">
        <v>72</v>
      </c>
      <c r="C34" s="12" t="n">
        <v>48</v>
      </c>
      <c r="D34" s="12" t="n">
        <v>75</v>
      </c>
    </row>
    <row r="35" customFormat="false" ht="15" hidden="false" customHeight="false" outlineLevel="0" collapsed="false">
      <c r="A35" s="22" t="s">
        <v>75</v>
      </c>
      <c r="B35" s="22" t="s">
        <v>76</v>
      </c>
      <c r="C35" s="12" t="n">
        <v>16</v>
      </c>
      <c r="D35" s="12" t="n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