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<sst xmlns="http://schemas.openxmlformats.org/spreadsheetml/2006/main" count="85" uniqueCount="77">
  <si>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生产制造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智能排产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</si>
  <si>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</si>
  <si>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</si>
  <si>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t xml:space="preserve">生产制造行业「智能排产」场景。多品种小批量订单下，人工排产难以兼顾交期、换型与设备负荷，插单靠拍脑袋。本方案以智能算法综合交期、工艺路线与产能约束自动排产，紧急插单分钟级重排并量化影响。</t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</si>
  <si>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</si>
  <si>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</si>
  <si>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</si>
  <si>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021-industry-</t>
    </r>
    <r>
      <rPr>
        <sz val="11"/>
        <color rgb="FF000000"/>
        <rFont val="Noto Sans CJK SC"/>
        <family val="2"/>
      </rPr>
      <t xml:space="preserve">生产制造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智能排产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</si>
  <si>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</si>
  <si>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</si>
  <si>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</si>
  <si>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</si>
  <si>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</si>
  <si>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满足安全生产法规与 </t>
    </r>
    <r>
      <rPr>
        <sz val="11"/>
        <color rgb="FF000000"/>
        <rFont val="Microsoft YaHei"/>
        <family val="0"/>
        <charset val="1"/>
      </rPr>
      <t xml:space="preserve">ISO9001/IATF16949 </t>
    </r>
    <r>
      <rPr>
        <sz val="11"/>
        <color rgb="FF000000"/>
        <rFont val="Noto Sans CJK SC"/>
        <family val="2"/>
      </rPr>
      <t xml:space="preserve">等质量体系要求，工艺数据与图纸按涉密等级管控。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建议须经工艺工程师评审并小批量验证后方可固化为标准参数。</t>
    </r>
  </si>
  <si>
    <t xml:space="preserve">产线换型停机优化对比（示例数据）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</si>
  <si>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</si>
  <si>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</si>
  <si>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</si>
  <si>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</si>
  <si>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</si>
  <si>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</si>
  <si>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</si>
  <si>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</si>
  <si>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产线</t>
  </si>
  <si>
    <t xml:space="preserve">主要订单类型</t>
  </si>
  <si>
    <t xml:space="preserve">月订单数</t>
  </si>
  <si>
    <r>
      <rPr>
        <b val="true"/>
        <sz val="11"/>
        <color rgb="FFFFFFFF"/>
        <rFont val="Noto Sans CJK SC"/>
        <family val="2"/>
      </rPr>
      <t xml:space="preserve">优化前换型停机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周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</si>
  <si>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优化后换型停机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周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</si>
  <si>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sz val="11"/>
        <color rgb="FF0000FF"/>
        <rFont val="Noto Sans CJK SC"/>
        <family val="2"/>
      </rPr>
      <t xml:space="preserve">装配</t>
    </r>
    <r>
      <rPr>
        <sz val="11"/>
        <color rgb="FF0000FF"/>
        <rFont val="Microsoft YaHei"/>
        <family val="0"/>
        <charset val="1"/>
      </rPr>
      <t xml:space="preserve">A</t>
    </r>
    <r>
      <rPr>
        <sz val="11"/>
        <color rgb="FF0000FF"/>
        <rFont val="Noto Sans CJK SC"/>
        <family val="2"/>
      </rPr>
      <t xml:space="preserve">线</t>
    </r>
  </si>
  <si>
    <t xml:space="preserve">标准单</t>
  </si>
  <si>
    <r>
      <rPr>
        <sz val="11"/>
        <color rgb="FF0000FF"/>
        <rFont val="Noto Sans CJK SC"/>
        <family val="2"/>
      </rPr>
      <t xml:space="preserve">装配</t>
    </r>
    <r>
      <rPr>
        <sz val="11"/>
        <color rgb="FF0000FF"/>
        <rFont val="Microsoft YaHei"/>
        <family val="0"/>
        <charset val="1"/>
      </rPr>
      <t xml:space="preserve">B</t>
    </r>
    <r>
      <rPr>
        <sz val="11"/>
        <color rgb="FF0000FF"/>
        <rFont val="Noto Sans CJK SC"/>
        <family val="2"/>
      </rPr>
      <t xml:space="preserve">线</t>
    </r>
  </si>
  <si>
    <t xml:space="preserve">定制单</t>
  </si>
  <si>
    <r>
      <rPr>
        <sz val="11"/>
        <color rgb="FF0000FF"/>
        <rFont val="Noto Sans CJK SC"/>
        <family val="2"/>
      </rPr>
      <t xml:space="preserve">机加</t>
    </r>
    <r>
      <rPr>
        <sz val="11"/>
        <color rgb="FF0000FF"/>
        <rFont val="Microsoft YaHei"/>
        <family val="0"/>
        <charset val="1"/>
      </rPr>
      <t xml:space="preserve">C</t>
    </r>
    <r>
      <rPr>
        <sz val="11"/>
        <color rgb="FF0000FF"/>
        <rFont val="Noto Sans CJK SC"/>
        <family val="2"/>
      </rPr>
      <t xml:space="preserve">线</t>
    </r>
  </si>
  <si>
    <t xml:space="preserve">紧急单</t>
  </si>
  <si>
    <r>
      <rPr>
        <sz val="11"/>
        <color rgb="FF0000FF"/>
        <rFont val="Noto Sans CJK SC"/>
        <family val="2"/>
      </rPr>
      <t xml:space="preserve">注塑</t>
    </r>
    <r>
      <rPr>
        <sz val="11"/>
        <color rgb="FF0000FF"/>
        <rFont val="Microsoft YaHei"/>
        <family val="0"/>
        <charset val="1"/>
      </rPr>
      <t xml:space="preserve">D</t>
    </r>
    <r>
      <rPr>
        <sz val="11"/>
        <color rgb="FF0000FF"/>
        <rFont val="Noto Sans CJK SC"/>
        <family val="2"/>
      </rPr>
      <t xml:space="preserve">线</t>
    </r>
  </si>
  <si>
    <r>
      <rPr>
        <sz val="11"/>
        <color rgb="FF0000FF"/>
        <rFont val="Noto Sans CJK SC"/>
        <family val="2"/>
      </rPr>
      <t xml:space="preserve">焊接</t>
    </r>
    <r>
      <rPr>
        <sz val="11"/>
        <color rgb="FF0000FF"/>
        <rFont val="Microsoft YaHei"/>
        <family val="0"/>
        <charset val="1"/>
      </rPr>
      <t xml:space="preserve">E</t>
    </r>
    <r>
      <rPr>
        <sz val="11"/>
        <color rgb="FF0000FF"/>
        <rFont val="Noto Sans CJK SC"/>
        <family val="2"/>
      </rPr>
      <t xml:space="preserve">线</t>
    </r>
  </si>
  <si>
    <r>
      <rPr>
        <sz val="11"/>
        <color rgb="FF0000FF"/>
        <rFont val="Noto Sans CJK SC"/>
        <family val="2"/>
      </rPr>
      <t xml:space="preserve">冲压</t>
    </r>
    <r>
      <rPr>
        <sz val="11"/>
        <color rgb="FF0000FF"/>
        <rFont val="Microsoft YaHei"/>
        <family val="0"/>
        <charset val="1"/>
      </rPr>
      <t xml:space="preserve">F</t>
    </r>
    <r>
      <rPr>
        <sz val="11"/>
        <color rgb="FF0000FF"/>
        <rFont val="Noto Sans CJK SC"/>
        <family val="2"/>
      </rPr>
      <t xml:space="preserve">线</t>
    </r>
  </si>
  <si>
    <r>
      <rPr>
        <sz val="11"/>
        <color rgb="FF0000FF"/>
        <rFont val="Noto Sans CJK SC"/>
        <family val="2"/>
      </rPr>
      <t xml:space="preserve">包装</t>
    </r>
    <r>
      <rPr>
        <sz val="11"/>
        <color rgb="FF0000FF"/>
        <rFont val="Microsoft YaHei"/>
        <family val="0"/>
        <charset val="1"/>
      </rPr>
      <t xml:space="preserve">G</t>
    </r>
    <r>
      <rPr>
        <sz val="11"/>
        <color rgb="FF0000FF"/>
        <rFont val="Noto Sans CJK SC"/>
        <family val="2"/>
      </rPr>
      <t xml:space="preserve">线</t>
    </r>
  </si>
  <si>
    <r>
      <rPr>
        <sz val="11"/>
        <color rgb="FF0000FF"/>
        <rFont val="Noto Sans CJK SC"/>
        <family val="2"/>
      </rPr>
      <t xml:space="preserve">喷涂</t>
    </r>
    <r>
      <rPr>
        <sz val="11"/>
        <color rgb="FF0000FF"/>
        <rFont val="Microsoft YaHei"/>
        <family val="0"/>
        <charset val="1"/>
      </rPr>
      <t xml:space="preserve">H</t>
    </r>
    <r>
      <rPr>
        <sz val="11"/>
        <color rgb="FF0000FF"/>
        <rFont val="Noto Sans CJK SC"/>
        <family val="2"/>
      </rPr>
      <t xml:space="preserve">线</t>
    </r>
  </si>
  <si>
    <t xml:space="preserve">注：上表为虚构示例数据，复用时请整行替换为本单位真实数据，行数增减需同步调整“分析计算”与“校验”表公式范围。</t>
  </si>
  <si>
    <t xml:space="preserve">智能排产效果测算（公式区，请勿手工覆盖）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</si>
  <si>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改善量（优化前换型停机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周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优化后换型停机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周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</si>
  <si>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停机时间下降幅度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</si>
  <si>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</si>
  <si>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</si>
  <si>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</si>
  <si>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</si>
  <si>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</si>
  <si>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</si>
  <si>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</si>
  <si>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</si>
  <si>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</si>
  <si>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</si>
  <si>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</si>
  <si>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</si>
  <si>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</si>
  <si>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</si>
  <si>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</si>
  <si>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</si>
  <si>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</si>
  <si>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</si>
  <si>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</si>
  <si>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</si>
  <si>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</si>
  <si>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</si>
  <si>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产线换型停机优化对比（示例数据）——基准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</si>
  <si>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</si>
  <si>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</si>
  <si>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</si>
  <si>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</si>
  <si>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</si>
  <si>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设备综合利用率</t>
  </si>
  <si>
    <t xml:space="preserve">%</t>
  </si>
  <si>
    <t xml:space="preserve">订单准时交付率</t>
  </si>
  <si>
    <t xml:space="preserve">排产编制耗时</t>
  </si>
  <si>
    <t xml:space="preserve">小时</t>
  </si>
  <si>
    <t xml:space="preserve">紧急插单响应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</si>
</sst>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优化前换型停机(小时/周) 与 优化后换型停机(小时/周)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优化前换型停机(小时/周)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装配A线</c:v>
                </c:pt>
                <c:pt idx="1">
                  <c:v>装配B线</c:v>
                </c:pt>
                <c:pt idx="2">
                  <c:v>机加C线</c:v>
                </c:pt>
                <c:pt idx="3">
                  <c:v>注塑D线</c:v>
                </c:pt>
                <c:pt idx="4">
                  <c:v>焊接E线</c:v>
                </c:pt>
                <c:pt idx="5">
                  <c:v>冲压F线</c:v>
                </c:pt>
                <c:pt idx="6">
                  <c:v>包装G线</c:v>
                </c:pt>
                <c:pt idx="7">
                  <c:v>喷涂H线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16.3</c:v>
                </c:pt>
                <c:pt idx="1">
                  <c:v>19.9</c:v>
                </c:pt>
                <c:pt idx="2">
                  <c:v>14.1</c:v>
                </c:pt>
                <c:pt idx="3">
                  <c:v>12.5</c:v>
                </c:pt>
                <c:pt idx="4">
                  <c:v>17.5</c:v>
                </c:pt>
                <c:pt idx="5">
                  <c:v>8.5</c:v>
                </c:pt>
                <c:pt idx="6">
                  <c:v>15.4</c:v>
                </c:pt>
                <c:pt idx="7">
                  <c:v>14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优化后换型停机(小时/周)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装配A线</c:v>
                </c:pt>
                <c:pt idx="1">
                  <c:v>装配B线</c:v>
                </c:pt>
                <c:pt idx="2">
                  <c:v>机加C线</c:v>
                </c:pt>
                <c:pt idx="3">
                  <c:v>注塑D线</c:v>
                </c:pt>
                <c:pt idx="4">
                  <c:v>焊接E线</c:v>
                </c:pt>
                <c:pt idx="5">
                  <c:v>冲压F线</c:v>
                </c:pt>
                <c:pt idx="6">
                  <c:v>包装G线</c:v>
                </c:pt>
                <c:pt idx="7">
                  <c:v>喷涂H线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9.1</c:v>
                </c:pt>
                <c:pt idx="1">
                  <c:v>10.3</c:v>
                </c:pt>
                <c:pt idx="2">
                  <c:v>6.5</c:v>
                </c:pt>
                <c:pt idx="3">
                  <c:v>6.8</c:v>
                </c:pt>
                <c:pt idx="4">
                  <c:v>8</c:v>
                </c:pt>
                <c:pt idx="5">
                  <c:v>5.5</c:v>
                </c:pt>
                <c:pt idx="6">
                  <c:v>6.3</c:v>
                </c:pt>
                <c:pt idx="7">
                  <c:v>6</c:v>
                </c:pt>
              </c:numCache>
            </c:numRef>
          </c:val>
        </c:ser>
        <c:gapWidth val="150"/>
        <c:overlap val="0"/>
        <c:axId val="61129085"/>
        <c:axId val="31322493"/>
      </c:barChart>
      <c:catAx>
        <c:axId val="6112908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产线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322493"/>
        <c:crosses val="autoZero"/>
        <c:auto val="1"/>
        <c:lblAlgn val="ctr"/>
        <c:lblOffset val="100"/>
        <c:noMultiLvlLbl val="0"/>
      </c:catAx>
      <c:valAx>
        <c:axId val="313224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12908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设备综合利用率</c:v>
                </c:pt>
                <c:pt idx="1">
                  <c:v>订单准时交付率</c:v>
                </c:pt>
                <c:pt idx="2">
                  <c:v>排产编制耗时</c:v>
                </c:pt>
                <c:pt idx="3">
                  <c:v>紧急插单响应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63</c:v>
                </c:pt>
                <c:pt idx="1">
                  <c:v>82</c:v>
                </c:pt>
                <c:pt idx="2">
                  <c:v>6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设备综合利用率</c:v>
                </c:pt>
                <c:pt idx="1">
                  <c:v>订单准时交付率</c:v>
                </c:pt>
                <c:pt idx="2">
                  <c:v>排产编制耗时</c:v>
                </c:pt>
                <c:pt idx="3">
                  <c:v>紧急插单响应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78</c:v>
                </c:pt>
                <c:pt idx="1">
                  <c:v>96</c:v>
                </c:pt>
                <c:pt idx="2">
                  <c:v>0.5</c:v>
                </c:pt>
                <c:pt idx="3">
                  <c:v>2</c:v>
                </c:pt>
              </c:numCache>
            </c:numRef>
          </c:val>
        </c:ser>
        <c:gapWidth val="150"/>
        <c:overlap val="0"/>
        <c:axId val="99245054"/>
        <c:axId val="65075794"/>
      </c:barChart>
      <c:catAx>
        <c:axId val="992450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075794"/>
        <c:crosses val="autoZero"/>
        <c:auto val="1"/>
        <c:lblAlgn val="ctr"/>
        <c:lblOffset val="100"/>
        <c:noMultiLvlLbl val="0"/>
      </c:catAx>
      <c:valAx>
        <c:axId val="650757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24505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167</v>
      </c>
      <c r="D10" s="13" t="n">
        <v>16.3</v>
      </c>
      <c r="E10" s="13" t="n">
        <v>9.1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115</v>
      </c>
      <c r="D11" s="13" t="n">
        <v>19.9</v>
      </c>
      <c r="E11" s="13" t="n">
        <v>10.3</v>
      </c>
    </row>
    <row r="12" customFormat="false" ht="15" hidden="false" customHeight="false" outlineLevel="0" collapsed="false">
      <c r="A12" s="11" t="s">
        <v>32</v>
      </c>
      <c r="B12" s="11" t="s">
        <v>33</v>
      </c>
      <c r="C12" s="12" t="n">
        <v>106</v>
      </c>
      <c r="D12" s="13" t="n">
        <v>14.1</v>
      </c>
      <c r="E12" s="13" t="n">
        <v>6.5</v>
      </c>
    </row>
    <row r="13" customFormat="false" ht="15" hidden="false" customHeight="false" outlineLevel="0" collapsed="false">
      <c r="A13" s="11" t="s">
        <v>34</v>
      </c>
      <c r="B13" s="11" t="s">
        <v>29</v>
      </c>
      <c r="C13" s="12" t="n">
        <v>63</v>
      </c>
      <c r="D13" s="13" t="n">
        <v>12.5</v>
      </c>
      <c r="E13" s="13" t="n">
        <v>6.8</v>
      </c>
    </row>
    <row r="14" customFormat="false" ht="15" hidden="false" customHeight="false" outlineLevel="0" collapsed="false">
      <c r="A14" s="11" t="s">
        <v>35</v>
      </c>
      <c r="B14" s="11" t="s">
        <v>29</v>
      </c>
      <c r="C14" s="12" t="n">
        <v>97</v>
      </c>
      <c r="D14" s="13" t="n">
        <v>17.5</v>
      </c>
      <c r="E14" s="13" t="n">
        <v>8</v>
      </c>
    </row>
    <row r="15" customFormat="false" ht="15" hidden="false" customHeight="false" outlineLevel="0" collapsed="false">
      <c r="A15" s="11" t="s">
        <v>36</v>
      </c>
      <c r="B15" s="11" t="s">
        <v>29</v>
      </c>
      <c r="C15" s="12" t="n">
        <v>237</v>
      </c>
      <c r="D15" s="13" t="n">
        <v>8.5</v>
      </c>
      <c r="E15" s="13" t="n">
        <v>5.5</v>
      </c>
    </row>
    <row r="16" customFormat="false" ht="15" hidden="false" customHeight="false" outlineLevel="0" collapsed="false">
      <c r="A16" s="11" t="s">
        <v>37</v>
      </c>
      <c r="B16" s="11" t="s">
        <v>33</v>
      </c>
      <c r="C16" s="12" t="n">
        <v>164</v>
      </c>
      <c r="D16" s="13" t="n">
        <v>15.4</v>
      </c>
      <c r="E16" s="13" t="n">
        <v>6.3</v>
      </c>
    </row>
    <row r="17" customFormat="false" ht="15" hidden="false" customHeight="false" outlineLevel="0" collapsed="false">
      <c r="A17" s="11" t="s">
        <v>38</v>
      </c>
      <c r="B17" s="11" t="s">
        <v>31</v>
      </c>
      <c r="C17" s="12" t="n">
        <v>198</v>
      </c>
      <c r="D17" s="13" t="n">
        <v>14</v>
      </c>
      <c r="E17" s="13" t="n">
        <v>6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装配A线</v>
      </c>
      <c r="B4" s="15" t="n">
        <f aca="false">参数与输入!D10-参数与输入!E10</f>
        <v>7.2</v>
      </c>
      <c r="C4" s="16" t="n">
        <f aca="false">IF(参数与输入!D10=0,0,B4/参数与输入!D10)</f>
        <v>0.441717791411043</v>
      </c>
      <c r="D4" s="17" t="str">
        <f aca="false">IF(C4&gt;=参数与输入!$B$5,"达标","关注")</f>
        <v>达标</v>
      </c>
      <c r="E4" s="17" t="n">
        <f aca="false">RANK(C4,$C$4:$C$11)</f>
        <v>7</v>
      </c>
    </row>
    <row r="5" customFormat="false" ht="15" hidden="false" customHeight="false" outlineLevel="0" collapsed="false">
      <c r="A5" s="14" t="str">
        <f aca="false">参数与输入!A11</f>
        <v>装配B线</v>
      </c>
      <c r="B5" s="15" t="n">
        <f aca="false">参数与输入!D11-参数与输入!E11</f>
        <v>9.6</v>
      </c>
      <c r="C5" s="16" t="n">
        <f aca="false">IF(参数与输入!D11=0,0,B5/参数与输入!D11)</f>
        <v>0.482412060301507</v>
      </c>
      <c r="D5" s="17" t="str">
        <f aca="false">IF(C5&gt;=参数与输入!$B$5,"达标","关注")</f>
        <v>达标</v>
      </c>
      <c r="E5" s="17" t="n">
        <f aca="false">RANK(C5,$C$4:$C$11)</f>
        <v>5</v>
      </c>
    </row>
    <row r="6" customFormat="false" ht="15" hidden="false" customHeight="false" outlineLevel="0" collapsed="false">
      <c r="A6" s="14" t="str">
        <f aca="false">参数与输入!A12</f>
        <v>机加C线</v>
      </c>
      <c r="B6" s="15" t="n">
        <f aca="false">参数与输入!D12-参数与输入!E12</f>
        <v>7.6</v>
      </c>
      <c r="C6" s="16" t="n">
        <f aca="false">IF(参数与输入!D12=0,0,B6/参数与输入!D12)</f>
        <v>0.539007092198582</v>
      </c>
      <c r="D6" s="17" t="str">
        <f aca="false">IF(C6&gt;=参数与输入!$B$5,"达标","关注")</f>
        <v>达标</v>
      </c>
      <c r="E6" s="17" t="n">
        <f aca="false">RANK(C6,$C$4:$C$11)</f>
        <v>4</v>
      </c>
    </row>
    <row r="7" customFormat="false" ht="15" hidden="false" customHeight="false" outlineLevel="0" collapsed="false">
      <c r="A7" s="14" t="str">
        <f aca="false">参数与输入!A13</f>
        <v>注塑D线</v>
      </c>
      <c r="B7" s="15" t="n">
        <f aca="false">参数与输入!D13-参数与输入!E13</f>
        <v>5.7</v>
      </c>
      <c r="C7" s="16" t="n">
        <f aca="false">IF(参数与输入!D13=0,0,B7/参数与输入!D13)</f>
        <v>0.456</v>
      </c>
      <c r="D7" s="17" t="str">
        <f aca="false">IF(C7&gt;=参数与输入!$B$5,"达标","关注")</f>
        <v>达标</v>
      </c>
      <c r="E7" s="17" t="n">
        <f aca="false">RANK(C7,$C$4:$C$11)</f>
        <v>6</v>
      </c>
    </row>
    <row r="8" customFormat="false" ht="15" hidden="false" customHeight="false" outlineLevel="0" collapsed="false">
      <c r="A8" s="14" t="str">
        <f aca="false">参数与输入!A14</f>
        <v>焊接E线</v>
      </c>
      <c r="B8" s="15" t="n">
        <f aca="false">参数与输入!D14-参数与输入!E14</f>
        <v>9.5</v>
      </c>
      <c r="C8" s="16" t="n">
        <f aca="false">IF(参数与输入!D14=0,0,B8/参数与输入!D14)</f>
        <v>0.542857142857143</v>
      </c>
      <c r="D8" s="17" t="str">
        <f aca="false">IF(C8&gt;=参数与输入!$B$5,"达标","关注")</f>
        <v>达标</v>
      </c>
      <c r="E8" s="17" t="n">
        <f aca="false">RANK(C8,$C$4:$C$11)</f>
        <v>3</v>
      </c>
    </row>
    <row r="9" customFormat="false" ht="15" hidden="false" customHeight="false" outlineLevel="0" collapsed="false">
      <c r="A9" s="14" t="str">
        <f aca="false">参数与输入!A15</f>
        <v>冲压F线</v>
      </c>
      <c r="B9" s="15" t="n">
        <f aca="false">参数与输入!D15-参数与输入!E15</f>
        <v>3</v>
      </c>
      <c r="C9" s="16" t="n">
        <f aca="false">IF(参数与输入!D15=0,0,B9/参数与输入!D15)</f>
        <v>0.352941176470588</v>
      </c>
      <c r="D9" s="17" t="str">
        <f aca="false">IF(C9&gt;=参数与输入!$B$5,"达标","关注")</f>
        <v>达标</v>
      </c>
      <c r="E9" s="17" t="n">
        <f aca="false">RANK(C9,$C$4:$C$11)</f>
        <v>8</v>
      </c>
    </row>
    <row r="10" customFormat="false" ht="15" hidden="false" customHeight="false" outlineLevel="0" collapsed="false">
      <c r="A10" s="14" t="str">
        <f aca="false">参数与输入!A16</f>
        <v>包装G线</v>
      </c>
      <c r="B10" s="15" t="n">
        <f aca="false">参数与输入!D16-参数与输入!E16</f>
        <v>9.1</v>
      </c>
      <c r="C10" s="16" t="n">
        <f aca="false">IF(参数与输入!D16=0,0,B10/参数与输入!D16)</f>
        <v>0.590909090909091</v>
      </c>
      <c r="D10" s="17" t="str">
        <f aca="false">IF(C10&gt;=参数与输入!$B$5,"达标","关注")</f>
        <v>达标</v>
      </c>
      <c r="E10" s="17" t="n">
        <f aca="false">RANK(C10,$C$4:$C$11)</f>
        <v>1</v>
      </c>
    </row>
    <row r="11" customFormat="false" ht="15" hidden="false" customHeight="false" outlineLevel="0" collapsed="false">
      <c r="A11" s="14" t="str">
        <f aca="false">参数与输入!A17</f>
        <v>喷涂H线</v>
      </c>
      <c r="B11" s="15" t="n">
        <f aca="false">参数与输入!D17-参数与输入!E17</f>
        <v>8</v>
      </c>
      <c r="C11" s="16" t="n">
        <f aca="false">IF(参数与输入!D17=0,0,B11/参数与输入!D17)</f>
        <v>0.571428571428571</v>
      </c>
      <c r="D11" s="17" t="str">
        <f aca="false">IF(C11&gt;=参数与输入!$B$5,"达标","关注")</f>
        <v>达标</v>
      </c>
      <c r="E11" s="17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59.7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0.497159115697066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0.590909090909091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0.352941176470588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716.4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63</v>
      </c>
      <c r="D32" s="11" t="n">
        <v>78</v>
      </c>
    </row>
    <row r="33" customFormat="false" ht="15" hidden="false" customHeight="false" outlineLevel="0" collapsed="false">
      <c r="A33" s="21" t="s">
        <v>73</v>
      </c>
      <c r="B33" s="23" t="s">
        <v>72</v>
      </c>
      <c r="C33" s="11" t="n">
        <v>82</v>
      </c>
      <c r="D33" s="11" t="n">
        <v>96</v>
      </c>
    </row>
    <row r="34" customFormat="false" ht="15" hidden="false" customHeight="false" outlineLevel="0" collapsed="false">
      <c r="A34" s="21" t="s">
        <v>74</v>
      </c>
      <c r="B34" s="21" t="s">
        <v>75</v>
      </c>
      <c r="C34" s="11" t="n">
        <v>6</v>
      </c>
      <c r="D34" s="11" t="n">
        <v>0.5</v>
      </c>
    </row>
    <row r="35" customFormat="false" ht="15" hidden="false" customHeight="false" outlineLevel="0" collapsed="false">
      <c r="A35" s="21" t="s">
        <v>76</v>
      </c>
      <c r="B35" s="21" t="s">
        <v>75</v>
      </c>
      <c r="C35" s="11" t="n">
        <v>24</v>
      </c>
      <c r="D35" s="11" t="n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