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<sst xmlns="http://schemas.openxmlformats.org/spreadsheetml/2006/main" count="85" uniqueCount="79">
  <si>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教育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培训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学情分析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</si>
  <si>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</si>
  <si>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</si>
  <si>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教育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培训行业「学情分析」场景。班级测验与作业数据散落在多个系统，教师难以及时看清整体与个体学情。本方案自动汇聚成绩、作业与课堂行为数据，生成班级学情看板与个体预警，让辅导资源投向最需要的学生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</si>
  <si>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</si>
  <si>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</si>
  <si>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</si>
  <si>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018-industry-</t>
    </r>
    <r>
      <rPr>
        <sz val="11"/>
        <color rgb="FF000000"/>
        <rFont val="Noto Sans CJK SC"/>
        <family val="2"/>
      </rPr>
      <t xml:space="preserve">教育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培训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学情分析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</si>
  <si>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</si>
  <si>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</si>
  <si>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</si>
  <si>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</si>
  <si>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</si>
  <si>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遵循教育主管部门相关规范与未成年人个人信息保护要求，学员数据最小化采集、分级授权访问。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结果仅作为教学辅助参考，涉及成绩评定与升学建议须由教师最终确认。</t>
    </r>
  </si>
  <si>
    <t xml:space="preserve">班级学情分析工作量统计（示例数据）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</si>
  <si>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</si>
  <si>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</si>
  <si>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</si>
  <si>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</si>
  <si>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</si>
  <si>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</si>
  <si>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</si>
  <si>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</si>
  <si>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班级</t>
  </si>
  <si>
    <t xml:space="preserve">科目组</t>
  </si>
  <si>
    <t xml:space="preserve">班级人数</t>
  </si>
  <si>
    <r>
      <rPr>
        <b val="true"/>
        <sz val="11"/>
        <color rgb="FFFFFFFF"/>
        <rFont val="Noto Sans CJK SC"/>
        <family val="2"/>
      </rPr>
      <t xml:space="preserve">人工学情分析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班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</si>
  <si>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班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</si>
  <si>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(1)</t>
    </r>
    <r>
      <rPr>
        <sz val="11"/>
        <color rgb="FF0000FF"/>
        <rFont val="Noto Sans CJK SC"/>
        <family val="2"/>
      </rPr>
      <t xml:space="preserve">班</t>
    </r>
  </si>
  <si>
    <t xml:space="preserve">理科</t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</si>
  <si>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(2)</t>
    </r>
    <r>
      <rPr>
        <sz val="11"/>
        <color rgb="FF0000FF"/>
        <rFont val="Noto Sans CJK SC"/>
        <family val="2"/>
      </rPr>
      <t xml:space="preserve">班</t>
    </r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</si>
  <si>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(3)</t>
    </r>
    <r>
      <rPr>
        <sz val="11"/>
        <color rgb="FF0000FF"/>
        <rFont val="Noto Sans CJK SC"/>
        <family val="2"/>
      </rPr>
      <t xml:space="preserve">班</t>
    </r>
  </si>
  <si>
    <t xml:space="preserve">文科</t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</si>
  <si>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(4)</t>
    </r>
    <r>
      <rPr>
        <sz val="11"/>
        <color rgb="FF0000FF"/>
        <rFont val="Noto Sans CJK SC"/>
        <family val="2"/>
      </rPr>
      <t xml:space="preserve">班</t>
    </r>
  </si>
  <si>
    <t xml:space="preserve">综合</t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</si>
  <si>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(5)</t>
    </r>
    <r>
      <rPr>
        <sz val="11"/>
        <color rgb="FF0000FF"/>
        <rFont val="Noto Sans CJK SC"/>
        <family val="2"/>
      </rPr>
      <t xml:space="preserve">班</t>
    </r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</si>
  <si>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(6)</t>
    </r>
    <r>
      <rPr>
        <sz val="11"/>
        <color rgb="FF0000FF"/>
        <rFont val="Noto Sans CJK SC"/>
        <family val="2"/>
      </rPr>
      <t xml:space="preserve">班</t>
    </r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</si>
  <si>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(7)</t>
    </r>
    <r>
      <rPr>
        <sz val="11"/>
        <color rgb="FF0000FF"/>
        <rFont val="Noto Sans CJK SC"/>
        <family val="2"/>
      </rPr>
      <t xml:space="preserve">班</t>
    </r>
  </si>
  <si>
    <r>
      <rPr>
        <sz val="11"/>
        <color rgb="FF0000FF"/>
        <rFont val="Noto Sans CJK SC"/>
        <family val="2"/>
      </rPr>
      <t xml:space="preserve">高一</t>
    </r>
    <r>
      <rPr>
        <sz val="11"/>
        <color rgb="FF0000FF"/>
        <rFont val="Microsoft YaHei"/>
        <family val="0"/>
        <charset val="1"/>
      </rPr>
      <t xml:space="preserve">(8)</t>
    </r>
    <r>
      <rPr>
        <sz val="11"/>
        <color rgb="FF0000FF"/>
        <rFont val="Noto Sans CJK SC"/>
        <family val="2"/>
      </rPr>
      <t xml:space="preserve">班</t>
    </r>
  </si>
  <si>
    <t xml:space="preserve">注：上表为虚构示例数据，复用时请整行替换为本单位真实数据，行数增减需同步调整“分析计算”与“校验”表公式范围。</t>
  </si>
  <si>
    <t xml:space="preserve">学情分析效果测算（公式区，请勿手工覆盖）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</si>
  <si>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改善量（人工学情分析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班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班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</si>
  <si>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分析效率提升率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</si>
  <si>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</si>
  <si>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</si>
  <si>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</si>
  <si>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</si>
  <si>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</si>
  <si>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</si>
  <si>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</si>
  <si>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</si>
  <si>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</si>
  <si>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</si>
  <si>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</si>
  <si>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</si>
  <si>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</si>
  <si>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</si>
  <si>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</si>
  <si>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</si>
  <si>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</si>
  <si>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</si>
  <si>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</si>
  <si>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</si>
  <si>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</si>
  <si>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</si>
  <si>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班级学情分析工作量统计（示例数据）——基准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</si>
  <si>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</si>
  <si>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</si>
  <si>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</si>
  <si>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</si>
  <si>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</si>
  <si>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学情报告周期</t>
  </si>
  <si>
    <t xml:space="preserve">天</t>
  </si>
  <si>
    <t xml:space="preserve">预警提前量</t>
  </si>
  <si>
    <t xml:space="preserve">周</t>
  </si>
  <si>
    <t xml:space="preserve">辅导方案匹配率</t>
  </si>
  <si>
    <t xml:space="preserve">%</t>
  </si>
  <si>
    <t xml:space="preserve">教师数据处理时间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</si>
  <si>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周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</si>
</sst>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人工学情分析(小时/班) 与 AI分析耗时(小时/班)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人工学情分析(小时/班)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高一(1)班</c:v>
                </c:pt>
                <c:pt idx="1">
                  <c:v>高一(2)班</c:v>
                </c:pt>
                <c:pt idx="2">
                  <c:v>高一(3)班</c:v>
                </c:pt>
                <c:pt idx="3">
                  <c:v>高一(4)班</c:v>
                </c:pt>
                <c:pt idx="4">
                  <c:v>高一(5)班</c:v>
                </c:pt>
                <c:pt idx="5">
                  <c:v>高一(6)班</c:v>
                </c:pt>
                <c:pt idx="6">
                  <c:v>高一(7)班</c:v>
                </c:pt>
                <c:pt idx="7">
                  <c:v>高一(8)班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9.6</c:v>
                </c:pt>
                <c:pt idx="1">
                  <c:v>9.4</c:v>
                </c:pt>
                <c:pt idx="2">
                  <c:v>11.2</c:v>
                </c:pt>
                <c:pt idx="3">
                  <c:v>7.3</c:v>
                </c:pt>
                <c:pt idx="4">
                  <c:v>11.8</c:v>
                </c:pt>
                <c:pt idx="5">
                  <c:v>6.4</c:v>
                </c:pt>
                <c:pt idx="6">
                  <c:v>10.7</c:v>
                </c:pt>
                <c:pt idx="7">
                  <c:v>10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AI分析耗时(小时/班)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高一(1)班</c:v>
                </c:pt>
                <c:pt idx="1">
                  <c:v>高一(2)班</c:v>
                </c:pt>
                <c:pt idx="2">
                  <c:v>高一(3)班</c:v>
                </c:pt>
                <c:pt idx="3">
                  <c:v>高一(4)班</c:v>
                </c:pt>
                <c:pt idx="4">
                  <c:v>高一(5)班</c:v>
                </c:pt>
                <c:pt idx="5">
                  <c:v>高一(6)班</c:v>
                </c:pt>
                <c:pt idx="6">
                  <c:v>高一(7)班</c:v>
                </c:pt>
                <c:pt idx="7">
                  <c:v>高一(8)班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2.1</c:v>
                </c:pt>
                <c:pt idx="1">
                  <c:v>1.8</c:v>
                </c:pt>
                <c:pt idx="2">
                  <c:v>2.1</c:v>
                </c:pt>
                <c:pt idx="3">
                  <c:v>2.1</c:v>
                </c:pt>
                <c:pt idx="4">
                  <c:v>3.7</c:v>
                </c:pt>
                <c:pt idx="5">
                  <c:v>1.4</c:v>
                </c:pt>
                <c:pt idx="6">
                  <c:v>3.5</c:v>
                </c:pt>
                <c:pt idx="7">
                  <c:v>2</c:v>
                </c:pt>
              </c:numCache>
            </c:numRef>
          </c:val>
        </c:ser>
        <c:gapWidth val="150"/>
        <c:overlap val="0"/>
        <c:axId val="30065447"/>
        <c:axId val="49198610"/>
      </c:barChart>
      <c:catAx>
        <c:axId val="3006544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班级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198610"/>
        <c:crosses val="autoZero"/>
        <c:auto val="1"/>
        <c:lblAlgn val="ctr"/>
        <c:lblOffset val="100"/>
        <c:noMultiLvlLbl val="0"/>
      </c:catAx>
      <c:valAx>
        <c:axId val="491986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06544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学情报告周期</c:v>
                </c:pt>
                <c:pt idx="1">
                  <c:v>预警提前量</c:v>
                </c:pt>
                <c:pt idx="2">
                  <c:v>辅导方案匹配率</c:v>
                </c:pt>
                <c:pt idx="3">
                  <c:v>教师数据处理时间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10</c:v>
                </c:pt>
                <c:pt idx="1">
                  <c:v>1</c:v>
                </c:pt>
                <c:pt idx="2">
                  <c:v>50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学情报告周期</c:v>
                </c:pt>
                <c:pt idx="1">
                  <c:v>预警提前量</c:v>
                </c:pt>
                <c:pt idx="2">
                  <c:v>辅导方案匹配率</c:v>
                </c:pt>
                <c:pt idx="3">
                  <c:v>教师数据处理时间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</c:v>
                </c:pt>
                <c:pt idx="1">
                  <c:v>4</c:v>
                </c:pt>
                <c:pt idx="2">
                  <c:v>85</c:v>
                </c:pt>
                <c:pt idx="3">
                  <c:v>1.5</c:v>
                </c:pt>
              </c:numCache>
            </c:numRef>
          </c:val>
        </c:ser>
        <c:gapWidth val="150"/>
        <c:overlap val="0"/>
        <c:axId val="61191412"/>
        <c:axId val="30680372"/>
      </c:barChart>
      <c:catAx>
        <c:axId val="611914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680372"/>
        <c:crosses val="autoZero"/>
        <c:auto val="1"/>
        <c:lblAlgn val="ctr"/>
        <c:lblOffset val="100"/>
        <c:noMultiLvlLbl val="0"/>
      </c:catAx>
      <c:valAx>
        <c:axId val="306803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19141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43</v>
      </c>
      <c r="D10" s="14" t="n">
        <v>9.6</v>
      </c>
      <c r="E10" s="14" t="n">
        <v>2.1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49</v>
      </c>
      <c r="D11" s="14" t="n">
        <v>9.4</v>
      </c>
      <c r="E11" s="14" t="n">
        <v>1.8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49</v>
      </c>
      <c r="D12" s="14" t="n">
        <v>11.2</v>
      </c>
      <c r="E12" s="14" t="n">
        <v>2.1</v>
      </c>
    </row>
    <row r="13" customFormat="false" ht="15" hidden="false" customHeight="false" outlineLevel="0" collapsed="false">
      <c r="A13" s="12" t="s">
        <v>33</v>
      </c>
      <c r="B13" s="12" t="s">
        <v>34</v>
      </c>
      <c r="C13" s="13" t="n">
        <v>43</v>
      </c>
      <c r="D13" s="14" t="n">
        <v>7.3</v>
      </c>
      <c r="E13" s="14" t="n">
        <v>2.1</v>
      </c>
    </row>
    <row r="14" customFormat="false" ht="15" hidden="false" customHeight="false" outlineLevel="0" collapsed="false">
      <c r="A14" s="12" t="s">
        <v>35</v>
      </c>
      <c r="B14" s="12" t="s">
        <v>29</v>
      </c>
      <c r="C14" s="13" t="n">
        <v>55</v>
      </c>
      <c r="D14" s="14" t="n">
        <v>11.8</v>
      </c>
      <c r="E14" s="14" t="n">
        <v>3.7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45</v>
      </c>
      <c r="D15" s="14" t="n">
        <v>6.4</v>
      </c>
      <c r="E15" s="14" t="n">
        <v>1.4</v>
      </c>
    </row>
    <row r="16" customFormat="false" ht="15" hidden="false" customHeight="false" outlineLevel="0" collapsed="false">
      <c r="A16" s="12" t="s">
        <v>37</v>
      </c>
      <c r="B16" s="12" t="s">
        <v>34</v>
      </c>
      <c r="C16" s="13" t="n">
        <v>45</v>
      </c>
      <c r="D16" s="14" t="n">
        <v>10.7</v>
      </c>
      <c r="E16" s="14" t="n">
        <v>3.5</v>
      </c>
    </row>
    <row r="17" customFormat="false" ht="15" hidden="false" customHeight="false" outlineLevel="0" collapsed="false">
      <c r="A17" s="12" t="s">
        <v>38</v>
      </c>
      <c r="B17" s="12" t="s">
        <v>32</v>
      </c>
      <c r="C17" s="13" t="n">
        <v>45</v>
      </c>
      <c r="D17" s="14" t="n">
        <v>10</v>
      </c>
      <c r="E17" s="14" t="n">
        <v>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高一(1)班</v>
      </c>
      <c r="B4" s="16" t="n">
        <f aca="false">参数与输入!D10-参数与输入!E10</f>
        <v>7.5</v>
      </c>
      <c r="C4" s="17" t="n">
        <f aca="false">IF(参数与输入!D10=0,0,B4/参数与输入!D10)</f>
        <v>0.78125</v>
      </c>
      <c r="D4" s="18" t="str">
        <f aca="false">IF(C4&gt;=参数与输入!$B$5,"达标","关注")</f>
        <v>达标</v>
      </c>
      <c r="E4" s="18" t="n">
        <f aca="false">RANK(C4,$C$4:$C$11)</f>
        <v>4</v>
      </c>
    </row>
    <row r="5" customFormat="false" ht="15" hidden="false" customHeight="false" outlineLevel="0" collapsed="false">
      <c r="A5" s="15" t="str">
        <f aca="false">参数与输入!A11</f>
        <v>高一(2)班</v>
      </c>
      <c r="B5" s="16" t="n">
        <f aca="false">参数与输入!D11-参数与输入!E11</f>
        <v>7.6</v>
      </c>
      <c r="C5" s="17" t="n">
        <f aca="false">IF(参数与输入!D11=0,0,B5/参数与输入!D11)</f>
        <v>0.808510638297872</v>
      </c>
      <c r="D5" s="18" t="str">
        <f aca="false">IF(C5&gt;=参数与输入!$B$5,"达标","关注")</f>
        <v>达标</v>
      </c>
      <c r="E5" s="18" t="n">
        <f aca="false">RANK(C5,$C$4:$C$11)</f>
        <v>2</v>
      </c>
    </row>
    <row r="6" customFormat="false" ht="15" hidden="false" customHeight="false" outlineLevel="0" collapsed="false">
      <c r="A6" s="15" t="str">
        <f aca="false">参数与输入!A12</f>
        <v>高一(3)班</v>
      </c>
      <c r="B6" s="16" t="n">
        <f aca="false">参数与输入!D12-参数与输入!E12</f>
        <v>9.1</v>
      </c>
      <c r="C6" s="17" t="n">
        <f aca="false">IF(参数与输入!D12=0,0,B6/参数与输入!D12)</f>
        <v>0.8125</v>
      </c>
      <c r="D6" s="18" t="str">
        <f aca="false">IF(C6&gt;=参数与输入!$B$5,"达标","关注")</f>
        <v>达标</v>
      </c>
      <c r="E6" s="18" t="n">
        <f aca="false">RANK(C6,$C$4:$C$11)</f>
        <v>1</v>
      </c>
    </row>
    <row r="7" customFormat="false" ht="15" hidden="false" customHeight="false" outlineLevel="0" collapsed="false">
      <c r="A7" s="15" t="str">
        <f aca="false">参数与输入!A13</f>
        <v>高一(4)班</v>
      </c>
      <c r="B7" s="16" t="n">
        <f aca="false">参数与输入!D13-参数与输入!E13</f>
        <v>5.2</v>
      </c>
      <c r="C7" s="17" t="n">
        <f aca="false">IF(参数与输入!D13=0,0,B7/参数与输入!D13)</f>
        <v>0.712328767123288</v>
      </c>
      <c r="D7" s="18" t="str">
        <f aca="false">IF(C7&gt;=参数与输入!$B$5,"达标","关注")</f>
        <v>达标</v>
      </c>
      <c r="E7" s="18" t="n">
        <f aca="false">RANK(C7,$C$4:$C$11)</f>
        <v>6</v>
      </c>
    </row>
    <row r="8" customFormat="false" ht="15" hidden="false" customHeight="false" outlineLevel="0" collapsed="false">
      <c r="A8" s="15" t="str">
        <f aca="false">参数与输入!A14</f>
        <v>高一(5)班</v>
      </c>
      <c r="B8" s="16" t="n">
        <f aca="false">参数与输入!D14-参数与输入!E14</f>
        <v>8.1</v>
      </c>
      <c r="C8" s="17" t="n">
        <f aca="false">IF(参数与输入!D14=0,0,B8/参数与输入!D14)</f>
        <v>0.686440677966102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高一(6)班</v>
      </c>
      <c r="B9" s="16" t="n">
        <f aca="false">参数与输入!D15-参数与输入!E15</f>
        <v>5</v>
      </c>
      <c r="C9" s="17" t="n">
        <f aca="false">IF(参数与输入!D15=0,0,B9/参数与输入!D15)</f>
        <v>0.78125</v>
      </c>
      <c r="D9" s="18" t="str">
        <f aca="false">IF(C9&gt;=参数与输入!$B$5,"达标","关注")</f>
        <v>达标</v>
      </c>
      <c r="E9" s="18" t="n">
        <f aca="false">RANK(C9,$C$4:$C$11)</f>
        <v>4</v>
      </c>
    </row>
    <row r="10" customFormat="false" ht="15" hidden="false" customHeight="false" outlineLevel="0" collapsed="false">
      <c r="A10" s="15" t="str">
        <f aca="false">参数与输入!A16</f>
        <v>高一(7)班</v>
      </c>
      <c r="B10" s="16" t="n">
        <f aca="false">参数与输入!D16-参数与输入!E16</f>
        <v>7.2</v>
      </c>
      <c r="C10" s="17" t="n">
        <f aca="false">IF(参数与输入!D16=0,0,B10/参数与输入!D16)</f>
        <v>0.672897196261682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高一(8)班</v>
      </c>
      <c r="B11" s="16" t="n">
        <f aca="false">参数与输入!D17-参数与输入!E17</f>
        <v>8</v>
      </c>
      <c r="C11" s="17" t="n">
        <f aca="false">IF(参数与输入!D17=0,0,B11/参数与输入!D17)</f>
        <v>0.8</v>
      </c>
      <c r="D11" s="18" t="str">
        <f aca="false">IF(C11&gt;=参数与输入!$B$5,"达标","关注")</f>
        <v>达标</v>
      </c>
      <c r="E11" s="18" t="n">
        <f aca="false">RANK(C11,$C$4:$C$11)</f>
        <v>3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57.7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0.756897159956118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0.8125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0.672897196261682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692.4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10</v>
      </c>
      <c r="D32" s="12" t="n">
        <v>1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1</v>
      </c>
      <c r="D33" s="12" t="n">
        <v>4</v>
      </c>
    </row>
    <row r="34" customFormat="false" ht="15" hidden="false" customHeight="false" outlineLevel="0" collapsed="false">
      <c r="A34" s="22" t="s">
        <v>75</v>
      </c>
      <c r="B34" s="24" t="s">
        <v>76</v>
      </c>
      <c r="C34" s="12" t="n">
        <v>50</v>
      </c>
      <c r="D34" s="12" t="n">
        <v>85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6</v>
      </c>
      <c r="D35" s="12" t="n">
        <v>1.5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