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<sst xmlns="http://schemas.openxmlformats.org/spreadsheetml/2006/main" count="85" uniqueCount="78">
  <si>
    <r>
      <rPr>
        <b val="true"/>
        <sz val="16"/>
        <rFont val="Noto Sans CJK SC"/>
        <family val="2"/>
      </rPr>
      <t xml:space="preserve">金融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保险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报表生成 分析工作簿（示例）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</si>
  <si>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</si>
  <si>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</si>
  <si>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金融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保险行业「报表生成」场景。保险机构每期需向监管与集团报送数十张报表，数据分散在核心、财务、精算等多套系统，人工取数、勾稽与排版占用大量人力。本方案通过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自动取数、口径映射与勾稽校验，实现监管与经营报表的一键生成与差异预警。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</si>
  <si>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</si>
  <si>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</si>
  <si>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</si>
  <si>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013-industry-</t>
    </r>
    <r>
      <rPr>
        <sz val="11"/>
        <color rgb="FF000000"/>
        <rFont val="Noto Sans CJK SC"/>
        <family val="2"/>
      </rPr>
      <t xml:space="preserve">金融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保险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报表生成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配套模板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</si>
  <si>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</si>
  <si>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</si>
  <si>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</si>
  <si>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</si>
  <si>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</si>
  <si>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严格遵循银行保险监管报送要求与《数据安全法》《个人信息保护法》，敏感数据脱敏后方可进入模型，报送口径以监管最新指引为准。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输出仅作为编制与复核辅助，最终报送结果须经合规岗与分管领导双重审签。</t>
    </r>
  </si>
  <si>
    <t xml:space="preserve">监管与经营报表编制任务明细（示例数据）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</si>
  <si>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</si>
  <si>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</si>
  <si>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</si>
  <si>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</si>
  <si>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</si>
  <si>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</si>
  <si>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</si>
  <si>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</si>
  <si>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报表名称</t>
  </si>
  <si>
    <t xml:space="preserve">报送频率</t>
  </si>
  <si>
    <t xml:space="preserve">字段数量</t>
  </si>
  <si>
    <r>
      <rPr>
        <b val="true"/>
        <sz val="11"/>
        <color rgb="FFFFFFFF"/>
        <rFont val="Noto Sans CJK SC"/>
        <family val="2"/>
      </rPr>
      <t xml:space="preserve">人工编制耗时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</si>
  <si>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辅助耗时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</si>
  <si>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偿付能力季报</t>
  </si>
  <si>
    <t xml:space="preserve">季报</t>
  </si>
  <si>
    <t xml:space="preserve">监管统计月报</t>
  </si>
  <si>
    <t xml:space="preserve">月报</t>
  </si>
  <si>
    <t xml:space="preserve">精算准备金报表</t>
  </si>
  <si>
    <t xml:space="preserve">再保险业务报表</t>
  </si>
  <si>
    <t xml:space="preserve">年报</t>
  </si>
  <si>
    <t xml:space="preserve">资金运用报表</t>
  </si>
  <si>
    <t xml:space="preserve">消费者权益报表</t>
  </si>
  <si>
    <t xml:space="preserve">反洗钱报送表</t>
  </si>
  <si>
    <t xml:space="preserve">分支机构经营报表</t>
  </si>
  <si>
    <t xml:space="preserve">注：上表为虚构示例数据，复用时请整行替换为本单位真实数据，行数增减需同步调整“分析计算”与“校验”表公式范围。</t>
  </si>
  <si>
    <t xml:space="preserve">报表生成效果测算（公式区，请勿手工覆盖）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</si>
  <si>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改善量（人工编制耗时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辅助耗时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</si>
  <si>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编制效率提升率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</si>
  <si>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</si>
  <si>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</si>
  <si>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</si>
  <si>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</si>
  <si>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</si>
  <si>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</si>
  <si>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</si>
  <si>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</si>
  <si>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</si>
  <si>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</si>
  <si>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</si>
  <si>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</si>
  <si>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</si>
  <si>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</si>
  <si>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</si>
  <si>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</si>
  <si>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</si>
  <si>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</si>
  <si>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</si>
  <si>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</si>
  <si>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</si>
  <si>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</si>
  <si>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监管与经营报表编制任务明细（示例数据）——基准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</si>
  <si>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</si>
  <si>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</si>
  <si>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</si>
  <si>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</si>
  <si>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</si>
  <si>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报表编制时长</t>
  </si>
  <si>
    <r>
      <rPr>
        <sz val="11"/>
        <color rgb="FF000000"/>
        <rFont val="Noto Sans CJK SC"/>
        <family val="2"/>
      </rPr>
      <t xml:space="preserve">小时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期</t>
    </r>
  </si>
  <si>
    <t xml:space="preserve">勾稽差错率</t>
  </si>
  <si>
    <t xml:space="preserve">%</t>
  </si>
  <si>
    <t xml:space="preserve">按时报送率</t>
  </si>
  <si>
    <t xml:space="preserve">人工复核工作量</t>
  </si>
  <si>
    <r>
      <rPr>
        <sz val="11"/>
        <color rgb="FF000000"/>
        <rFont val="Noto Sans CJK SC"/>
        <family val="2"/>
      </rPr>
      <t xml:space="preserve">人时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月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</si>
</sst>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人工编制耗时(小时) 与 AI辅助耗时(小时)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人工编制耗时(小时)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偿付能力季报</c:v>
                </c:pt>
                <c:pt idx="1">
                  <c:v>监管统计月报</c:v>
                </c:pt>
                <c:pt idx="2">
                  <c:v>精算准备金报表</c:v>
                </c:pt>
                <c:pt idx="3">
                  <c:v>再保险业务报表</c:v>
                </c:pt>
                <c:pt idx="4">
                  <c:v>资金运用报表</c:v>
                </c:pt>
                <c:pt idx="5">
                  <c:v>消费者权益报表</c:v>
                </c:pt>
                <c:pt idx="6">
                  <c:v>反洗钱报送表</c:v>
                </c:pt>
                <c:pt idx="7">
                  <c:v>分支机构经营报表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12.2</c:v>
                </c:pt>
                <c:pt idx="1">
                  <c:v>6.8</c:v>
                </c:pt>
                <c:pt idx="2">
                  <c:v>12.8</c:v>
                </c:pt>
                <c:pt idx="3">
                  <c:v>12.9</c:v>
                </c:pt>
                <c:pt idx="4">
                  <c:v>11.3</c:v>
                </c:pt>
                <c:pt idx="5">
                  <c:v>5</c:v>
                </c:pt>
                <c:pt idx="6">
                  <c:v>12.9</c:v>
                </c:pt>
                <c:pt idx="7">
                  <c:v>14.2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AI辅助耗时(小时)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偿付能力季报</c:v>
                </c:pt>
                <c:pt idx="1">
                  <c:v>监管统计月报</c:v>
                </c:pt>
                <c:pt idx="2">
                  <c:v>精算准备金报表</c:v>
                </c:pt>
                <c:pt idx="3">
                  <c:v>再保险业务报表</c:v>
                </c:pt>
                <c:pt idx="4">
                  <c:v>资金运用报表</c:v>
                </c:pt>
                <c:pt idx="5">
                  <c:v>消费者权益报表</c:v>
                </c:pt>
                <c:pt idx="6">
                  <c:v>反洗钱报送表</c:v>
                </c:pt>
                <c:pt idx="7">
                  <c:v>分支机构经营报表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3.5</c:v>
                </c:pt>
                <c:pt idx="1">
                  <c:v>1.2</c:v>
                </c:pt>
                <c:pt idx="2">
                  <c:v>2.3</c:v>
                </c:pt>
                <c:pt idx="3">
                  <c:v>2</c:v>
                </c:pt>
                <c:pt idx="4">
                  <c:v>1.7</c:v>
                </c:pt>
                <c:pt idx="5">
                  <c:v>1.5</c:v>
                </c:pt>
                <c:pt idx="6">
                  <c:v>4.4</c:v>
                </c:pt>
                <c:pt idx="7">
                  <c:v>3.5</c:v>
                </c:pt>
              </c:numCache>
            </c:numRef>
          </c:val>
        </c:ser>
        <c:gapWidth val="150"/>
        <c:overlap val="0"/>
        <c:axId val="1467588"/>
        <c:axId val="38411191"/>
      </c:barChart>
      <c:catAx>
        <c:axId val="146758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报表名称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411191"/>
        <c:crosses val="autoZero"/>
        <c:auto val="1"/>
        <c:lblAlgn val="ctr"/>
        <c:lblOffset val="100"/>
        <c:noMultiLvlLbl val="0"/>
      </c:catAx>
      <c:valAx>
        <c:axId val="3841119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675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报表编制时长</c:v>
                </c:pt>
                <c:pt idx="1">
                  <c:v>勾稽差错率</c:v>
                </c:pt>
                <c:pt idx="2">
                  <c:v>按时报送率</c:v>
                </c:pt>
                <c:pt idx="3">
                  <c:v>人工复核工作量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12</c:v>
                </c:pt>
                <c:pt idx="1">
                  <c:v>2.5</c:v>
                </c:pt>
                <c:pt idx="2">
                  <c:v>92</c:v>
                </c:pt>
                <c:pt idx="3">
                  <c:v>160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报表编制时长</c:v>
                </c:pt>
                <c:pt idx="1">
                  <c:v>勾稽差错率</c:v>
                </c:pt>
                <c:pt idx="2">
                  <c:v>按时报送率</c:v>
                </c:pt>
                <c:pt idx="3">
                  <c:v>人工复核工作量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3</c:v>
                </c:pt>
                <c:pt idx="1">
                  <c:v>0.3</c:v>
                </c:pt>
                <c:pt idx="2">
                  <c:v>99.5</c:v>
                </c:pt>
                <c:pt idx="3">
                  <c:v>45</c:v>
                </c:pt>
              </c:numCache>
            </c:numRef>
          </c:val>
        </c:ser>
        <c:gapWidth val="150"/>
        <c:overlap val="0"/>
        <c:axId val="4205826"/>
        <c:axId val="2336925"/>
      </c:barChart>
      <c:catAx>
        <c:axId val="42058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36925"/>
        <c:crosses val="autoZero"/>
        <c:auto val="1"/>
        <c:lblAlgn val="ctr"/>
        <c:lblOffset val="100"/>
        <c:noMultiLvlLbl val="0"/>
      </c:catAx>
      <c:valAx>
        <c:axId val="233692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0582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114</v>
      </c>
      <c r="D10" s="14" t="n">
        <v>12.2</v>
      </c>
      <c r="E10" s="14" t="n">
        <v>3.5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206</v>
      </c>
      <c r="D11" s="14" t="n">
        <v>6.8</v>
      </c>
      <c r="E11" s="14" t="n">
        <v>1.2</v>
      </c>
    </row>
    <row r="12" customFormat="false" ht="15" hidden="false" customHeight="false" outlineLevel="0" collapsed="false">
      <c r="A12" s="12" t="s">
        <v>32</v>
      </c>
      <c r="B12" s="12" t="s">
        <v>31</v>
      </c>
      <c r="C12" s="13" t="n">
        <v>204</v>
      </c>
      <c r="D12" s="14" t="n">
        <v>12.8</v>
      </c>
      <c r="E12" s="14" t="n">
        <v>2.3</v>
      </c>
    </row>
    <row r="13" customFormat="false" ht="15" hidden="false" customHeight="false" outlineLevel="0" collapsed="false">
      <c r="A13" s="12" t="s">
        <v>33</v>
      </c>
      <c r="B13" s="12" t="s">
        <v>34</v>
      </c>
      <c r="C13" s="13" t="n">
        <v>94</v>
      </c>
      <c r="D13" s="14" t="n">
        <v>12.9</v>
      </c>
      <c r="E13" s="14" t="n">
        <v>2</v>
      </c>
    </row>
    <row r="14" customFormat="false" ht="15" hidden="false" customHeight="false" outlineLevel="0" collapsed="false">
      <c r="A14" s="12" t="s">
        <v>35</v>
      </c>
      <c r="B14" s="12" t="s">
        <v>31</v>
      </c>
      <c r="C14" s="13" t="n">
        <v>215</v>
      </c>
      <c r="D14" s="14" t="n">
        <v>11.3</v>
      </c>
      <c r="E14" s="14" t="n">
        <v>1.7</v>
      </c>
    </row>
    <row r="15" customFormat="false" ht="15" hidden="false" customHeight="false" outlineLevel="0" collapsed="false">
      <c r="A15" s="12" t="s">
        <v>36</v>
      </c>
      <c r="B15" s="12" t="s">
        <v>29</v>
      </c>
      <c r="C15" s="13" t="n">
        <v>77</v>
      </c>
      <c r="D15" s="14" t="n">
        <v>5</v>
      </c>
      <c r="E15" s="14" t="n">
        <v>1.5</v>
      </c>
    </row>
    <row r="16" customFormat="false" ht="15" hidden="false" customHeight="false" outlineLevel="0" collapsed="false">
      <c r="A16" s="12" t="s">
        <v>37</v>
      </c>
      <c r="B16" s="12" t="s">
        <v>29</v>
      </c>
      <c r="C16" s="13" t="n">
        <v>155</v>
      </c>
      <c r="D16" s="14" t="n">
        <v>12.9</v>
      </c>
      <c r="E16" s="14" t="n">
        <v>4.4</v>
      </c>
    </row>
    <row r="17" customFormat="false" ht="15" hidden="false" customHeight="false" outlineLevel="0" collapsed="false">
      <c r="A17" s="12" t="s">
        <v>38</v>
      </c>
      <c r="B17" s="12" t="s">
        <v>29</v>
      </c>
      <c r="C17" s="13" t="n">
        <v>131</v>
      </c>
      <c r="D17" s="14" t="n">
        <v>14.2</v>
      </c>
      <c r="E17" s="14" t="n">
        <v>3.5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偿付能力季报</v>
      </c>
      <c r="B4" s="16" t="n">
        <f aca="false">参数与输入!D10-参数与输入!E10</f>
        <v>8.7</v>
      </c>
      <c r="C4" s="17" t="n">
        <f aca="false">IF(参数与输入!D10=0,0,B4/参数与输入!D10)</f>
        <v>0.713114754098361</v>
      </c>
      <c r="D4" s="18" t="str">
        <f aca="false">IF(C4&gt;=参数与输入!$B$5,"达标","关注")</f>
        <v>达标</v>
      </c>
      <c r="E4" s="18" t="n">
        <f aca="false">RANK(C4,$C$4:$C$11)</f>
        <v>6</v>
      </c>
    </row>
    <row r="5" customFormat="false" ht="15" hidden="false" customHeight="false" outlineLevel="0" collapsed="false">
      <c r="A5" s="15" t="str">
        <f aca="false">参数与输入!A11</f>
        <v>监管统计月报</v>
      </c>
      <c r="B5" s="16" t="n">
        <f aca="false">参数与输入!D11-参数与输入!E11</f>
        <v>5.6</v>
      </c>
      <c r="C5" s="17" t="n">
        <f aca="false">IF(参数与输入!D11=0,0,B5/参数与输入!D11)</f>
        <v>0.823529411764706</v>
      </c>
      <c r="D5" s="18" t="str">
        <f aca="false">IF(C5&gt;=参数与输入!$B$5,"达标","关注")</f>
        <v>达标</v>
      </c>
      <c r="E5" s="18" t="n">
        <f aca="false">RANK(C5,$C$4:$C$11)</f>
        <v>3</v>
      </c>
    </row>
    <row r="6" customFormat="false" ht="15" hidden="false" customHeight="false" outlineLevel="0" collapsed="false">
      <c r="A6" s="15" t="str">
        <f aca="false">参数与输入!A12</f>
        <v>精算准备金报表</v>
      </c>
      <c r="B6" s="16" t="n">
        <f aca="false">参数与输入!D12-参数与输入!E12</f>
        <v>10.5</v>
      </c>
      <c r="C6" s="17" t="n">
        <f aca="false">IF(参数与输入!D12=0,0,B6/参数与输入!D12)</f>
        <v>0.8203125</v>
      </c>
      <c r="D6" s="18" t="str">
        <f aca="false">IF(C6&gt;=参数与输入!$B$5,"达标","关注")</f>
        <v>达标</v>
      </c>
      <c r="E6" s="18" t="n">
        <f aca="false">RANK(C6,$C$4:$C$11)</f>
        <v>4</v>
      </c>
    </row>
    <row r="7" customFormat="false" ht="15" hidden="false" customHeight="false" outlineLevel="0" collapsed="false">
      <c r="A7" s="15" t="str">
        <f aca="false">参数与输入!A13</f>
        <v>再保险业务报表</v>
      </c>
      <c r="B7" s="16" t="n">
        <f aca="false">参数与输入!D13-参数与输入!E13</f>
        <v>10.9</v>
      </c>
      <c r="C7" s="17" t="n">
        <f aca="false">IF(参数与输入!D13=0,0,B7/参数与输入!D13)</f>
        <v>0.844961240310078</v>
      </c>
      <c r="D7" s="18" t="str">
        <f aca="false">IF(C7&gt;=参数与输入!$B$5,"达标","关注")</f>
        <v>达标</v>
      </c>
      <c r="E7" s="18" t="n">
        <f aca="false">RANK(C7,$C$4:$C$11)</f>
        <v>2</v>
      </c>
    </row>
    <row r="8" customFormat="false" ht="15" hidden="false" customHeight="false" outlineLevel="0" collapsed="false">
      <c r="A8" s="15" t="str">
        <f aca="false">参数与输入!A14</f>
        <v>资金运用报表</v>
      </c>
      <c r="B8" s="16" t="n">
        <f aca="false">参数与输入!D14-参数与输入!E14</f>
        <v>9.6</v>
      </c>
      <c r="C8" s="17" t="n">
        <f aca="false">IF(参数与输入!D14=0,0,B8/参数与输入!D14)</f>
        <v>0.849557522123894</v>
      </c>
      <c r="D8" s="18" t="str">
        <f aca="false">IF(C8&gt;=参数与输入!$B$5,"达标","关注")</f>
        <v>达标</v>
      </c>
      <c r="E8" s="18" t="n">
        <f aca="false">RANK(C8,$C$4:$C$11)</f>
        <v>1</v>
      </c>
    </row>
    <row r="9" customFormat="false" ht="15" hidden="false" customHeight="false" outlineLevel="0" collapsed="false">
      <c r="A9" s="15" t="str">
        <f aca="false">参数与输入!A15</f>
        <v>消费者权益报表</v>
      </c>
      <c r="B9" s="16" t="n">
        <f aca="false">参数与输入!D15-参数与输入!E15</f>
        <v>3.5</v>
      </c>
      <c r="C9" s="17" t="n">
        <f aca="false">IF(参数与输入!D15=0,0,B9/参数与输入!D15)</f>
        <v>0.7</v>
      </c>
      <c r="D9" s="18" t="str">
        <f aca="false">IF(C9&gt;=参数与输入!$B$5,"达标","关注")</f>
        <v>达标</v>
      </c>
      <c r="E9" s="18" t="n">
        <f aca="false">RANK(C9,$C$4:$C$11)</f>
        <v>7</v>
      </c>
    </row>
    <row r="10" customFormat="false" ht="15" hidden="false" customHeight="false" outlineLevel="0" collapsed="false">
      <c r="A10" s="15" t="str">
        <f aca="false">参数与输入!A16</f>
        <v>反洗钱报送表</v>
      </c>
      <c r="B10" s="16" t="n">
        <f aca="false">参数与输入!D16-参数与输入!E16</f>
        <v>8.5</v>
      </c>
      <c r="C10" s="17" t="n">
        <f aca="false">IF(参数与输入!D16=0,0,B10/参数与输入!D16)</f>
        <v>0.658914728682171</v>
      </c>
      <c r="D10" s="18" t="str">
        <f aca="false">IF(C10&gt;=参数与输入!$B$5,"达标","关注")</f>
        <v>达标</v>
      </c>
      <c r="E10" s="18" t="n">
        <f aca="false">RANK(C10,$C$4:$C$11)</f>
        <v>8</v>
      </c>
    </row>
    <row r="11" customFormat="false" ht="15" hidden="false" customHeight="false" outlineLevel="0" collapsed="false">
      <c r="A11" s="15" t="str">
        <f aca="false">参数与输入!A17</f>
        <v>分支机构经营报表</v>
      </c>
      <c r="B11" s="16" t="n">
        <f aca="false">参数与输入!D17-参数与输入!E17</f>
        <v>10.7</v>
      </c>
      <c r="C11" s="17" t="n">
        <f aca="false">IF(参数与输入!D17=0,0,B11/参数与输入!D17)</f>
        <v>0.753521126760563</v>
      </c>
      <c r="D11" s="18" t="str">
        <f aca="false">IF(C11&gt;=参数与输入!$B$5,"达标","关注")</f>
        <v>达标</v>
      </c>
      <c r="E11" s="18" t="n">
        <f aca="false">RANK(C11,$C$4:$C$11)</f>
        <v>5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68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0.770488910467472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0.849557522123894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0.658914728682171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816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2" t="s">
        <v>72</v>
      </c>
      <c r="C32" s="12" t="n">
        <v>12</v>
      </c>
      <c r="D32" s="12" t="n">
        <v>3</v>
      </c>
    </row>
    <row r="33" customFormat="false" ht="15" hidden="false" customHeight="false" outlineLevel="0" collapsed="false">
      <c r="A33" s="22" t="s">
        <v>73</v>
      </c>
      <c r="B33" s="24" t="s">
        <v>74</v>
      </c>
      <c r="C33" s="12" t="n">
        <v>2.5</v>
      </c>
      <c r="D33" s="12" t="n">
        <v>0.3</v>
      </c>
    </row>
    <row r="34" customFormat="false" ht="15" hidden="false" customHeight="false" outlineLevel="0" collapsed="false">
      <c r="A34" s="22" t="s">
        <v>75</v>
      </c>
      <c r="B34" s="24" t="s">
        <v>74</v>
      </c>
      <c r="C34" s="12" t="n">
        <v>92</v>
      </c>
      <c r="D34" s="12" t="n">
        <v>99.5</v>
      </c>
    </row>
    <row r="35" customFormat="false" ht="15" hidden="false" customHeight="false" outlineLevel="0" collapsed="false">
      <c r="A35" s="22" t="s">
        <v>76</v>
      </c>
      <c r="B35" s="22" t="s">
        <v>77</v>
      </c>
      <c r="C35" s="12" t="n">
        <v>160</v>
      </c>
      <c r="D35" s="12" t="n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